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ajay/Dropbox/ms/z_in review/p_Oecophylla_eyes/raw_data/"/>
    </mc:Choice>
  </mc:AlternateContent>
  <xr:revisionPtr revIDLastSave="0" documentId="8_{B7DE82B5-17E5-A34E-BE5D-4EC71E532B35}" xr6:coauthVersionLast="47" xr6:coauthVersionMax="47" xr10:uidLastSave="{00000000-0000-0000-0000-000000000000}"/>
  <bookViews>
    <workbookView xWindow="10180" yWindow="1120" windowWidth="25600" windowHeight="19020" tabRatio="500" activeTab="1" xr2:uid="{00000000-000D-0000-FFFF-FFFF00000000}"/>
  </bookViews>
  <sheets>
    <sheet name="Oeco_HW_Fac_num" sheetId="8" r:id="rId1"/>
    <sheet name="Facet_dia" sheetId="9" r:id="rId2"/>
    <sheet name="FFFs" sheetId="6" r:id="rId3"/>
    <sheet name="Impulse response" sheetId="3" r:id="rId4"/>
    <sheet name="pERG data" sheetId="7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83" i="9" l="1"/>
  <c r="C83" i="9"/>
  <c r="D83" i="9"/>
  <c r="E83" i="9"/>
  <c r="F83" i="9"/>
  <c r="A87" i="9" s="1"/>
  <c r="G83" i="9"/>
  <c r="H83" i="9"/>
  <c r="B87" i="9" s="1"/>
  <c r="I83" i="9"/>
  <c r="J83" i="9"/>
  <c r="K83" i="9"/>
  <c r="L83" i="9"/>
  <c r="A89" i="9"/>
  <c r="A91" i="9" s="1"/>
  <c r="B48" i="8"/>
  <c r="C48" i="8"/>
  <c r="E48" i="8"/>
  <c r="F48" i="8"/>
  <c r="B49" i="8"/>
  <c r="B50" i="8" s="1"/>
  <c r="C49" i="8"/>
  <c r="C50" i="8" s="1"/>
  <c r="E49" i="8"/>
  <c r="E50" i="8" s="1"/>
  <c r="F49" i="8"/>
  <c r="F50" i="8" s="1"/>
  <c r="C9" i="3" l="1"/>
  <c r="C10" i="3"/>
  <c r="D10" i="3"/>
  <c r="F10" i="3"/>
  <c r="E10" i="3"/>
  <c r="D9" i="3"/>
  <c r="F9" i="3"/>
  <c r="E9" i="3"/>
</calcChain>
</file>

<file path=xl/sharedStrings.xml><?xml version="1.0" encoding="utf-8"?>
<sst xmlns="http://schemas.openxmlformats.org/spreadsheetml/2006/main" count="94" uniqueCount="74">
  <si>
    <t>NaN</t>
  </si>
  <si>
    <t>'20180416'</t>
  </si>
  <si>
    <t>'20180417'</t>
  </si>
  <si>
    <t>'20180419'</t>
  </si>
  <si>
    <t>'20180421'</t>
  </si>
  <si>
    <t>'20180426'</t>
  </si>
  <si>
    <t>Flicker fusion frequency</t>
  </si>
  <si>
    <t>recorded during the day</t>
  </si>
  <si>
    <t>Light intensity</t>
  </si>
  <si>
    <t>mean</t>
  </si>
  <si>
    <t>sem</t>
  </si>
  <si>
    <t>1st recording Int1</t>
  </si>
  <si>
    <t>2nd recording Int1</t>
  </si>
  <si>
    <t>1 (prior to experiments)</t>
  </si>
  <si>
    <t>individual</t>
  </si>
  <si>
    <t>Impulse response recording</t>
  </si>
  <si>
    <t>Peak response amplitude</t>
  </si>
  <si>
    <t>Intensity</t>
  </si>
  <si>
    <t>Latency</t>
  </si>
  <si>
    <t>Time to peak</t>
  </si>
  <si>
    <t>Duration</t>
  </si>
  <si>
    <t>Spatial resolving power</t>
  </si>
  <si>
    <t>Animal1</t>
  </si>
  <si>
    <t>Animal2</t>
  </si>
  <si>
    <t>Animal3</t>
  </si>
  <si>
    <t>NAN</t>
  </si>
  <si>
    <t>Contrast sensitivity</t>
  </si>
  <si>
    <t>Patern electroretinogram data</t>
  </si>
  <si>
    <t>Spatial frequency</t>
  </si>
  <si>
    <t>SEM</t>
  </si>
  <si>
    <t xml:space="preserve">STDEV = </t>
  </si>
  <si>
    <t xml:space="preserve">Average = </t>
  </si>
  <si>
    <t>PERG5</t>
  </si>
  <si>
    <t>PERG3</t>
  </si>
  <si>
    <t>PERG2</t>
  </si>
  <si>
    <t>Facets</t>
  </si>
  <si>
    <t>HW</t>
  </si>
  <si>
    <t>Minor#</t>
  </si>
  <si>
    <t>HW (mm)</t>
  </si>
  <si>
    <t>Major#</t>
  </si>
  <si>
    <t>Minors</t>
  </si>
  <si>
    <t>Majors</t>
  </si>
  <si>
    <t>M32</t>
  </si>
  <si>
    <t>m16</t>
  </si>
  <si>
    <t>M26</t>
  </si>
  <si>
    <t>m11</t>
  </si>
  <si>
    <t>M14</t>
  </si>
  <si>
    <t>SE</t>
  </si>
  <si>
    <t>m3</t>
  </si>
  <si>
    <t>M6</t>
  </si>
  <si>
    <t>m2</t>
  </si>
  <si>
    <t>M11</t>
  </si>
  <si>
    <t>SD</t>
  </si>
  <si>
    <t>m1</t>
  </si>
  <si>
    <t>M2</t>
  </si>
  <si>
    <t>Average facet width</t>
  </si>
  <si>
    <t>Headwidth</t>
  </si>
  <si>
    <t>Ant</t>
  </si>
  <si>
    <t>Average minor</t>
  </si>
  <si>
    <t>Average major facet width</t>
  </si>
  <si>
    <t>Average =</t>
  </si>
  <si>
    <t>minor16 (1.001/467)</t>
  </si>
  <si>
    <t>minor11 (0.943/474)</t>
  </si>
  <si>
    <t>minor3 (1.109/596)</t>
  </si>
  <si>
    <t>minor2 (1.122/592)</t>
  </si>
  <si>
    <t>minor1 (0.987/521)</t>
  </si>
  <si>
    <t>Major32 (1.83/878)</t>
  </si>
  <si>
    <t>Major26 (1.42/846)</t>
  </si>
  <si>
    <t>Major14 (1.27/767)</t>
  </si>
  <si>
    <t>Major6 (1.29/771)</t>
  </si>
  <si>
    <t>Major11 (1.42/797)</t>
  </si>
  <si>
    <t>Major2 (1.3/718) µm</t>
  </si>
  <si>
    <t>Ant (headwidth/facetnumber)</t>
  </si>
  <si>
    <t>WORKERS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</si>
</sst>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Times"/>
      <family val="1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51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6">
    <xf numFmtId="0" fontId="0" fillId="0" borderId="0" xfId="0"/>
    <xf numFmtId="0" fontId="4" fillId="0" borderId="0" xfId="0" applyFont="1"/>
    <xf numFmtId="0" fontId="0" fillId="2" borderId="0" xfId="0" applyFill="1"/>
    <xf numFmtId="0" fontId="0" fillId="3" borderId="0" xfId="0" applyFill="1"/>
    <xf numFmtId="0" fontId="5" fillId="0" borderId="0" xfId="0" applyFont="1"/>
    <xf numFmtId="0" fontId="4" fillId="2" borderId="0" xfId="0" applyFont="1" applyFill="1"/>
    <xf numFmtId="0" fontId="4" fillId="3" borderId="0" xfId="0" applyFont="1" applyFill="1"/>
    <xf numFmtId="0" fontId="4" fillId="3" borderId="0" xfId="0" applyFont="1" applyFill="1" applyAlignment="1">
      <alignment horizontal="center"/>
    </xf>
    <xf numFmtId="0" fontId="6" fillId="0" borderId="0" xfId="0" applyFont="1"/>
    <xf numFmtId="2" fontId="0" fillId="0" borderId="0" xfId="0" applyNumberFormat="1"/>
    <xf numFmtId="2" fontId="6" fillId="0" borderId="0" xfId="0" applyNumberFormat="1" applyFont="1"/>
    <xf numFmtId="0" fontId="0" fillId="0" borderId="1" xfId="0" applyBorder="1"/>
    <xf numFmtId="0" fontId="0" fillId="0" borderId="2" xfId="0" applyBorder="1"/>
    <xf numFmtId="0" fontId="6" fillId="0" borderId="3" xfId="0" applyFont="1" applyBorder="1"/>
    <xf numFmtId="0" fontId="0" fillId="0" borderId="4" xfId="0" applyBorder="1"/>
    <xf numFmtId="0" fontId="0" fillId="0" borderId="5" xfId="0" applyBorder="1"/>
    <xf numFmtId="0" fontId="6" fillId="0" borderId="6" xfId="0" applyFont="1" applyBorder="1"/>
    <xf numFmtId="0" fontId="0" fillId="0" borderId="0" xfId="0"/>
    <xf numFmtId="0" fontId="6" fillId="0" borderId="0" xfId="0" applyFont="1"/>
    <xf numFmtId="0" fontId="6" fillId="4" borderId="7" xfId="0" applyFont="1" applyFill="1" applyBorder="1"/>
    <xf numFmtId="0" fontId="6" fillId="5" borderId="7" xfId="0" applyFont="1" applyFill="1" applyBorder="1"/>
    <xf numFmtId="0" fontId="0" fillId="4" borderId="7" xfId="0" applyFill="1" applyBorder="1"/>
    <xf numFmtId="0" fontId="0" fillId="5" borderId="7" xfId="0" applyFill="1" applyBorder="1"/>
    <xf numFmtId="0" fontId="6" fillId="4" borderId="0" xfId="0" applyFont="1" applyFill="1"/>
    <xf numFmtId="0" fontId="6" fillId="5" borderId="0" xfId="0" applyFont="1" applyFill="1"/>
    <xf numFmtId="0" fontId="6" fillId="6" borderId="0" xfId="0" applyFont="1" applyFill="1" applyAlignment="1">
      <alignment horizontal="center"/>
    </xf>
  </cellXfs>
  <cellStyles count="5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5C1B3-A640-A24F-A192-17921C72E01D}">
  <dimension ref="A1:F52"/>
  <sheetViews>
    <sheetView workbookViewId="0">
      <selection activeCell="I28" sqref="I28"/>
    </sheetView>
  </sheetViews>
  <sheetFormatPr baseColWidth="10" defaultRowHeight="16"/>
  <cols>
    <col min="1" max="1" width="11.6640625" style="8" customWidth="1"/>
    <col min="2" max="2" width="14.6640625" bestFit="1" customWidth="1"/>
    <col min="5" max="5" width="7.83203125" customWidth="1"/>
  </cols>
  <sheetData>
    <row r="1" spans="1:6">
      <c r="A1" s="18" t="s">
        <v>41</v>
      </c>
      <c r="B1" s="17"/>
      <c r="C1" s="17"/>
      <c r="D1" s="18" t="s">
        <v>40</v>
      </c>
      <c r="E1" s="17"/>
      <c r="F1" s="17"/>
    </row>
    <row r="2" spans="1:6">
      <c r="A2" s="8" t="s">
        <v>39</v>
      </c>
      <c r="B2" s="8" t="s">
        <v>38</v>
      </c>
      <c r="C2" s="8" t="s">
        <v>35</v>
      </c>
      <c r="D2" s="8" t="s">
        <v>37</v>
      </c>
      <c r="E2" s="8" t="s">
        <v>36</v>
      </c>
      <c r="F2" s="8" t="s">
        <v>35</v>
      </c>
    </row>
    <row r="3" spans="1:6">
      <c r="A3" s="8">
        <v>1</v>
      </c>
      <c r="B3">
        <v>1.42</v>
      </c>
      <c r="C3">
        <v>839</v>
      </c>
      <c r="D3" s="8">
        <v>1</v>
      </c>
      <c r="E3">
        <v>0.98699999999999999</v>
      </c>
      <c r="F3">
        <v>521</v>
      </c>
    </row>
    <row r="4" spans="1:6">
      <c r="A4" s="8">
        <v>2</v>
      </c>
      <c r="B4">
        <v>1.38</v>
      </c>
      <c r="C4">
        <v>715</v>
      </c>
      <c r="D4" s="8">
        <v>2</v>
      </c>
      <c r="E4">
        <v>1.1220000000000001</v>
      </c>
      <c r="F4">
        <v>592</v>
      </c>
    </row>
    <row r="5" spans="1:6">
      <c r="A5" s="8">
        <v>3</v>
      </c>
      <c r="B5">
        <v>1.3</v>
      </c>
      <c r="C5">
        <v>718</v>
      </c>
      <c r="D5" s="8">
        <v>3</v>
      </c>
      <c r="E5">
        <v>1.109</v>
      </c>
      <c r="F5">
        <v>596</v>
      </c>
    </row>
    <row r="6" spans="1:6">
      <c r="A6" s="8">
        <v>4</v>
      </c>
      <c r="B6">
        <v>1.45</v>
      </c>
      <c r="C6">
        <v>822</v>
      </c>
      <c r="D6" s="8">
        <v>4</v>
      </c>
      <c r="E6">
        <v>1.054</v>
      </c>
      <c r="F6">
        <v>586</v>
      </c>
    </row>
    <row r="7" spans="1:6">
      <c r="A7" s="8">
        <v>5</v>
      </c>
      <c r="B7">
        <v>1.28</v>
      </c>
      <c r="C7">
        <v>760</v>
      </c>
      <c r="D7" s="8">
        <v>5</v>
      </c>
      <c r="E7">
        <v>1.0409999999999999</v>
      </c>
      <c r="F7">
        <v>566</v>
      </c>
    </row>
    <row r="8" spans="1:6">
      <c r="A8" s="8">
        <v>6</v>
      </c>
      <c r="B8">
        <v>1.29</v>
      </c>
      <c r="C8">
        <v>771</v>
      </c>
      <c r="D8" s="8">
        <v>6</v>
      </c>
      <c r="E8">
        <v>1.05</v>
      </c>
      <c r="F8">
        <v>573</v>
      </c>
    </row>
    <row r="9" spans="1:6">
      <c r="A9" s="8">
        <v>7</v>
      </c>
      <c r="B9">
        <v>1.28</v>
      </c>
      <c r="C9">
        <v>716</v>
      </c>
      <c r="D9" s="8">
        <v>7</v>
      </c>
      <c r="E9">
        <v>0.93200000000000005</v>
      </c>
      <c r="F9">
        <v>478</v>
      </c>
    </row>
    <row r="10" spans="1:6">
      <c r="A10" s="8">
        <v>8</v>
      </c>
      <c r="B10">
        <v>1.47</v>
      </c>
      <c r="C10">
        <v>822</v>
      </c>
      <c r="D10" s="8">
        <v>8</v>
      </c>
      <c r="E10">
        <v>1.085</v>
      </c>
      <c r="F10">
        <v>610</v>
      </c>
    </row>
    <row r="11" spans="1:6">
      <c r="A11" s="8">
        <v>9</v>
      </c>
      <c r="B11">
        <v>1.36</v>
      </c>
      <c r="C11">
        <v>758</v>
      </c>
      <c r="D11" s="8">
        <v>9</v>
      </c>
      <c r="E11">
        <v>1.0660000000000001</v>
      </c>
      <c r="F11">
        <v>546</v>
      </c>
    </row>
    <row r="12" spans="1:6">
      <c r="A12" s="8">
        <v>10</v>
      </c>
      <c r="B12">
        <v>1.28</v>
      </c>
      <c r="C12">
        <v>686</v>
      </c>
      <c r="D12" s="8">
        <v>10</v>
      </c>
      <c r="E12">
        <v>1.0189999999999999</v>
      </c>
      <c r="F12">
        <v>514</v>
      </c>
    </row>
    <row r="13" spans="1:6">
      <c r="A13" s="8">
        <v>11</v>
      </c>
      <c r="B13">
        <v>1.42</v>
      </c>
      <c r="C13">
        <v>797</v>
      </c>
      <c r="D13" s="8">
        <v>11</v>
      </c>
      <c r="E13">
        <v>0.94299999999999995</v>
      </c>
      <c r="F13">
        <v>474</v>
      </c>
    </row>
    <row r="14" spans="1:6">
      <c r="A14" s="8">
        <v>12</v>
      </c>
      <c r="B14">
        <v>1.38</v>
      </c>
      <c r="C14">
        <v>766</v>
      </c>
      <c r="D14" s="8">
        <v>12</v>
      </c>
      <c r="E14">
        <v>0.98099999999999998</v>
      </c>
      <c r="F14">
        <v>494</v>
      </c>
    </row>
    <row r="15" spans="1:6">
      <c r="A15" s="8">
        <v>13</v>
      </c>
      <c r="B15">
        <v>1.48</v>
      </c>
      <c r="C15">
        <v>854</v>
      </c>
      <c r="D15" s="8">
        <v>13</v>
      </c>
      <c r="E15">
        <v>0.97199999999999998</v>
      </c>
      <c r="F15">
        <v>491</v>
      </c>
    </row>
    <row r="16" spans="1:6">
      <c r="A16" s="8">
        <v>14</v>
      </c>
      <c r="B16">
        <v>1.27</v>
      </c>
      <c r="C16">
        <v>767</v>
      </c>
      <c r="D16" s="8">
        <v>14</v>
      </c>
      <c r="E16">
        <v>1.06</v>
      </c>
      <c r="F16">
        <v>510</v>
      </c>
    </row>
    <row r="17" spans="1:6">
      <c r="A17" s="8">
        <v>15</v>
      </c>
      <c r="B17">
        <v>1.32</v>
      </c>
      <c r="C17">
        <v>734</v>
      </c>
      <c r="D17" s="8">
        <v>15</v>
      </c>
      <c r="E17">
        <v>1.073</v>
      </c>
      <c r="F17">
        <v>518</v>
      </c>
    </row>
    <row r="18" spans="1:6">
      <c r="A18" s="8">
        <v>16</v>
      </c>
      <c r="B18">
        <v>1.34</v>
      </c>
      <c r="C18">
        <v>813</v>
      </c>
      <c r="D18" s="8">
        <v>16</v>
      </c>
      <c r="E18">
        <v>1.0009999999999999</v>
      </c>
      <c r="F18">
        <v>467</v>
      </c>
    </row>
    <row r="19" spans="1:6">
      <c r="A19" s="8">
        <v>17</v>
      </c>
      <c r="B19">
        <v>1.32</v>
      </c>
      <c r="C19">
        <v>809</v>
      </c>
      <c r="D19" s="8">
        <v>17</v>
      </c>
      <c r="E19">
        <v>0.94299999999999995</v>
      </c>
      <c r="F19">
        <v>443</v>
      </c>
    </row>
    <row r="20" spans="1:6">
      <c r="A20" s="8">
        <v>18</v>
      </c>
      <c r="B20">
        <v>1.38</v>
      </c>
      <c r="C20">
        <v>797</v>
      </c>
      <c r="D20" s="8">
        <v>18</v>
      </c>
      <c r="E20">
        <v>0.97199999999999998</v>
      </c>
      <c r="F20">
        <v>481</v>
      </c>
    </row>
    <row r="21" spans="1:6">
      <c r="A21" s="8">
        <v>19</v>
      </c>
      <c r="B21">
        <v>1.45</v>
      </c>
      <c r="C21">
        <v>845</v>
      </c>
      <c r="D21" s="8">
        <v>19</v>
      </c>
      <c r="E21">
        <v>0.93500000000000005</v>
      </c>
      <c r="F21">
        <v>452</v>
      </c>
    </row>
    <row r="22" spans="1:6">
      <c r="A22" s="8">
        <v>20</v>
      </c>
      <c r="B22">
        <v>1.35</v>
      </c>
      <c r="C22">
        <v>794</v>
      </c>
      <c r="D22" s="8">
        <v>20</v>
      </c>
      <c r="E22">
        <v>0.95299999999999996</v>
      </c>
      <c r="F22">
        <v>423</v>
      </c>
    </row>
    <row r="23" spans="1:6">
      <c r="A23" s="8">
        <v>21</v>
      </c>
      <c r="B23">
        <v>1.33</v>
      </c>
      <c r="C23">
        <v>760</v>
      </c>
      <c r="D23" s="8">
        <v>21</v>
      </c>
      <c r="E23">
        <v>1.0029999999999999</v>
      </c>
      <c r="F23">
        <v>500</v>
      </c>
    </row>
    <row r="24" spans="1:6">
      <c r="A24" s="8">
        <v>22</v>
      </c>
      <c r="B24">
        <v>1.38</v>
      </c>
      <c r="C24">
        <v>803</v>
      </c>
      <c r="D24" s="8">
        <v>22</v>
      </c>
      <c r="E24">
        <v>0.98599999999999999</v>
      </c>
      <c r="F24">
        <v>546</v>
      </c>
    </row>
    <row r="25" spans="1:6">
      <c r="A25" s="8">
        <v>23</v>
      </c>
      <c r="B25">
        <v>1.43</v>
      </c>
      <c r="C25">
        <v>813</v>
      </c>
      <c r="D25" s="8">
        <v>23</v>
      </c>
      <c r="E25">
        <v>1.0249999999999999</v>
      </c>
      <c r="F25">
        <v>562</v>
      </c>
    </row>
    <row r="26" spans="1:6">
      <c r="A26" s="8">
        <v>24</v>
      </c>
      <c r="B26">
        <v>1.3</v>
      </c>
      <c r="C26">
        <v>753</v>
      </c>
      <c r="D26" s="8">
        <v>24</v>
      </c>
      <c r="E26">
        <v>0.97</v>
      </c>
      <c r="F26">
        <v>484</v>
      </c>
    </row>
    <row r="27" spans="1:6">
      <c r="A27" s="8">
        <v>25</v>
      </c>
      <c r="B27">
        <v>1.36</v>
      </c>
      <c r="C27">
        <v>821</v>
      </c>
      <c r="D27" s="8">
        <v>25</v>
      </c>
      <c r="E27">
        <v>0.95699999999999996</v>
      </c>
      <c r="F27">
        <v>465</v>
      </c>
    </row>
    <row r="28" spans="1:6">
      <c r="A28" s="8">
        <v>26</v>
      </c>
      <c r="B28">
        <v>1.42</v>
      </c>
      <c r="C28">
        <v>846</v>
      </c>
      <c r="D28" s="8">
        <v>26</v>
      </c>
      <c r="E28">
        <v>0.98599999999999999</v>
      </c>
      <c r="F28">
        <v>467</v>
      </c>
    </row>
    <row r="29" spans="1:6">
      <c r="A29" s="8">
        <v>27</v>
      </c>
      <c r="B29">
        <v>1.45</v>
      </c>
      <c r="C29">
        <v>840</v>
      </c>
      <c r="D29" s="8">
        <v>27</v>
      </c>
      <c r="E29">
        <v>0.99</v>
      </c>
      <c r="F29">
        <v>505</v>
      </c>
    </row>
    <row r="30" spans="1:6">
      <c r="A30" s="8">
        <v>28</v>
      </c>
      <c r="B30">
        <v>1.42</v>
      </c>
      <c r="C30">
        <v>805</v>
      </c>
      <c r="D30" s="8">
        <v>28</v>
      </c>
      <c r="E30">
        <v>0.96</v>
      </c>
      <c r="F30">
        <v>416</v>
      </c>
    </row>
    <row r="31" spans="1:6">
      <c r="A31" s="8">
        <v>29</v>
      </c>
      <c r="B31">
        <v>1.29</v>
      </c>
      <c r="C31">
        <v>713</v>
      </c>
      <c r="D31" s="8">
        <v>29</v>
      </c>
      <c r="E31">
        <v>0.99099999999999999</v>
      </c>
      <c r="F31">
        <v>480</v>
      </c>
    </row>
    <row r="32" spans="1:6">
      <c r="A32" s="8">
        <v>30</v>
      </c>
      <c r="B32">
        <v>1.42</v>
      </c>
      <c r="C32">
        <v>826</v>
      </c>
      <c r="D32" s="8">
        <v>30</v>
      </c>
      <c r="E32">
        <v>0.97299999999999998</v>
      </c>
      <c r="F32">
        <v>486</v>
      </c>
    </row>
    <row r="33" spans="1:6">
      <c r="A33" s="8">
        <v>31</v>
      </c>
      <c r="B33">
        <v>1.62</v>
      </c>
      <c r="C33">
        <v>881</v>
      </c>
    </row>
    <row r="34" spans="1:6">
      <c r="A34" s="8">
        <v>32</v>
      </c>
      <c r="B34">
        <v>1.83</v>
      </c>
      <c r="C34">
        <v>878</v>
      </c>
    </row>
    <row r="35" spans="1:6">
      <c r="A35" s="8">
        <v>33</v>
      </c>
      <c r="B35">
        <v>1.44</v>
      </c>
      <c r="C35">
        <v>849</v>
      </c>
    </row>
    <row r="36" spans="1:6">
      <c r="A36" s="8">
        <v>34</v>
      </c>
      <c r="B36">
        <v>1.59</v>
      </c>
      <c r="C36">
        <v>867</v>
      </c>
    </row>
    <row r="37" spans="1:6">
      <c r="A37" s="8">
        <v>35</v>
      </c>
      <c r="B37">
        <v>1.53</v>
      </c>
      <c r="C37">
        <v>839</v>
      </c>
    </row>
    <row r="38" spans="1:6">
      <c r="A38" s="8">
        <v>36</v>
      </c>
      <c r="B38">
        <v>1.47</v>
      </c>
      <c r="C38">
        <v>854</v>
      </c>
    </row>
    <row r="39" spans="1:6">
      <c r="A39" s="8">
        <v>37</v>
      </c>
      <c r="B39">
        <v>1.57</v>
      </c>
      <c r="C39">
        <v>838</v>
      </c>
    </row>
    <row r="40" spans="1:6">
      <c r="A40" s="8">
        <v>38</v>
      </c>
      <c r="B40">
        <v>1.56</v>
      </c>
      <c r="C40">
        <v>876</v>
      </c>
    </row>
    <row r="41" spans="1:6">
      <c r="A41" s="8">
        <v>39</v>
      </c>
      <c r="B41">
        <v>1.6</v>
      </c>
      <c r="C41">
        <v>869</v>
      </c>
    </row>
    <row r="42" spans="1:6">
      <c r="A42" s="8">
        <v>40</v>
      </c>
      <c r="B42">
        <v>1.56</v>
      </c>
      <c r="C42">
        <v>845</v>
      </c>
    </row>
    <row r="43" spans="1:6">
      <c r="A43" s="8">
        <v>41</v>
      </c>
      <c r="B43">
        <v>1.57</v>
      </c>
      <c r="C43">
        <v>871</v>
      </c>
    </row>
    <row r="44" spans="1:6">
      <c r="A44" s="8" t="s">
        <v>34</v>
      </c>
      <c r="B44">
        <v>1.4</v>
      </c>
      <c r="C44">
        <v>790</v>
      </c>
    </row>
    <row r="45" spans="1:6">
      <c r="A45" s="8" t="s">
        <v>33</v>
      </c>
      <c r="B45">
        <v>1.43</v>
      </c>
      <c r="C45">
        <v>780</v>
      </c>
    </row>
    <row r="46" spans="1:6">
      <c r="A46" s="8" t="s">
        <v>32</v>
      </c>
      <c r="B46">
        <v>1.49</v>
      </c>
      <c r="C46">
        <v>783</v>
      </c>
    </row>
    <row r="47" spans="1:6" ht="17" thickBot="1"/>
    <row r="48" spans="1:6">
      <c r="A48" s="16" t="s">
        <v>31</v>
      </c>
      <c r="B48" s="15">
        <f>AVERAGE(B3:B46)</f>
        <v>1.4245454545454548</v>
      </c>
      <c r="C48" s="15">
        <f>AVERAGE(C3:C46)</f>
        <v>804.15909090909088</v>
      </c>
      <c r="D48" s="15"/>
      <c r="E48" s="15">
        <f>AVERAGE(E3:E32)</f>
        <v>1.0046333333333333</v>
      </c>
      <c r="F48" s="14">
        <f>AVERAGE(F3:F32)</f>
        <v>508.2</v>
      </c>
    </row>
    <row r="49" spans="1:6" ht="17" thickBot="1">
      <c r="A49" s="13" t="s">
        <v>30</v>
      </c>
      <c r="B49" s="12">
        <f>STDEV(B3:B46)</f>
        <v>0.11602835550495377</v>
      </c>
      <c r="C49" s="12">
        <f>STDEV(C3:C46)</f>
        <v>51.036212944462029</v>
      </c>
      <c r="D49" s="12"/>
      <c r="E49" s="12">
        <f>STDEV(E3:E32)</f>
        <v>5.2532081057482256E-2</v>
      </c>
      <c r="F49" s="11">
        <f>STDEV(F3:F32)</f>
        <v>52.006896094453708</v>
      </c>
    </row>
    <row r="50" spans="1:6">
      <c r="A50" s="10" t="s">
        <v>29</v>
      </c>
      <c r="B50" s="9">
        <f>B49/SQRT(44)</f>
        <v>1.7491932738722685E-2</v>
      </c>
      <c r="C50" s="9">
        <f>C49/SQRT(44)</f>
        <v>7.6939985935209059</v>
      </c>
      <c r="D50" s="9"/>
      <c r="E50" s="9">
        <f>E49/SQRT(30)</f>
        <v>9.5910019292909567E-3</v>
      </c>
      <c r="F50" s="9">
        <f>F49/SQRT(30)</f>
        <v>9.495116712253207</v>
      </c>
    </row>
    <row r="51" spans="1:6">
      <c r="A51" s="9"/>
      <c r="B51" s="9"/>
      <c r="C51" s="9"/>
      <c r="D51" s="9"/>
      <c r="E51" s="9"/>
      <c r="F51" s="9"/>
    </row>
    <row r="52" spans="1:6">
      <c r="A52" s="10"/>
      <c r="B52" s="9"/>
      <c r="C52" s="9"/>
      <c r="D52" s="9"/>
      <c r="E52" s="9"/>
      <c r="F52" s="9"/>
    </row>
  </sheetData>
  <mergeCells count="2">
    <mergeCell ref="A1:C1"/>
    <mergeCell ref="D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F3FE55-1CE1-B44D-A26A-F55CBB172934}">
  <dimension ref="A1:L92"/>
  <sheetViews>
    <sheetView tabSelected="1" workbookViewId="0">
      <selection activeCell="A5" sqref="A5"/>
    </sheetView>
  </sheetViews>
  <sheetFormatPr baseColWidth="10" defaultRowHeight="16"/>
  <cols>
    <col min="1" max="1" width="35.1640625" bestFit="1" customWidth="1"/>
    <col min="2" max="2" width="19.5" bestFit="1" customWidth="1"/>
    <col min="3" max="3" width="22.1640625" bestFit="1" customWidth="1"/>
    <col min="4" max="4" width="20.83203125" bestFit="1" customWidth="1"/>
    <col min="5" max="5" width="22.5" bestFit="1" customWidth="1"/>
    <col min="6" max="6" width="24.33203125" bestFit="1" customWidth="1"/>
    <col min="7" max="7" width="22.83203125" bestFit="1" customWidth="1"/>
    <col min="8" max="8" width="22.5" bestFit="1" customWidth="1"/>
    <col min="9" max="9" width="24.33203125" bestFit="1" customWidth="1"/>
    <col min="10" max="10" width="22.5" bestFit="1" customWidth="1"/>
    <col min="11" max="11" width="24" bestFit="1" customWidth="1"/>
    <col min="12" max="12" width="23.5" bestFit="1" customWidth="1"/>
  </cols>
  <sheetData>
    <row r="1" spans="1:12">
      <c r="B1" s="25" t="s">
        <v>73</v>
      </c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>
      <c r="A2" s="8" t="s">
        <v>72</v>
      </c>
      <c r="B2" s="24" t="s">
        <v>71</v>
      </c>
      <c r="C2" s="24" t="s">
        <v>70</v>
      </c>
      <c r="D2" s="24" t="s">
        <v>69</v>
      </c>
      <c r="E2" s="24" t="s">
        <v>68</v>
      </c>
      <c r="F2" s="24" t="s">
        <v>67</v>
      </c>
      <c r="G2" s="24" t="s">
        <v>66</v>
      </c>
      <c r="H2" s="23" t="s">
        <v>65</v>
      </c>
      <c r="I2" s="23" t="s">
        <v>64</v>
      </c>
      <c r="J2" s="23" t="s">
        <v>63</v>
      </c>
      <c r="K2" s="23" t="s">
        <v>62</v>
      </c>
      <c r="L2" s="23" t="s">
        <v>61</v>
      </c>
    </row>
    <row r="3" spans="1:12">
      <c r="B3" s="22">
        <v>17.321999999999999</v>
      </c>
      <c r="C3" s="22">
        <v>14.468</v>
      </c>
      <c r="D3" s="22">
        <v>14.189</v>
      </c>
      <c r="E3" s="22">
        <v>13.837</v>
      </c>
      <c r="F3" s="22">
        <v>14.669</v>
      </c>
      <c r="G3" s="22">
        <v>14.503</v>
      </c>
      <c r="H3" s="21">
        <v>14.326000000000001</v>
      </c>
      <c r="I3" s="21">
        <v>14.795999999999999</v>
      </c>
      <c r="J3" s="21">
        <v>12.72</v>
      </c>
      <c r="K3" s="21">
        <v>17.855</v>
      </c>
      <c r="L3" s="21">
        <v>16.43</v>
      </c>
    </row>
    <row r="4" spans="1:12">
      <c r="B4" s="22">
        <v>16.023</v>
      </c>
      <c r="C4" s="22">
        <v>14.907</v>
      </c>
      <c r="D4" s="22">
        <v>14.891</v>
      </c>
      <c r="E4" s="22">
        <v>14.013999999999999</v>
      </c>
      <c r="F4" s="22">
        <v>15.215999999999999</v>
      </c>
      <c r="G4" s="22">
        <v>14.628</v>
      </c>
      <c r="H4" s="21">
        <v>14.693</v>
      </c>
      <c r="I4" s="21">
        <v>15.481999999999999</v>
      </c>
      <c r="J4" s="21">
        <v>12.994</v>
      </c>
      <c r="K4" s="21">
        <v>14.747999999999999</v>
      </c>
      <c r="L4" s="21">
        <v>17.905999999999999</v>
      </c>
    </row>
    <row r="5" spans="1:12">
      <c r="B5" s="22">
        <v>15.097</v>
      </c>
      <c r="C5" s="22">
        <v>14.951000000000001</v>
      </c>
      <c r="D5" s="22">
        <v>15.090999999999999</v>
      </c>
      <c r="E5" s="22">
        <v>14.359</v>
      </c>
      <c r="F5" s="22">
        <v>15.238</v>
      </c>
      <c r="G5" s="22">
        <v>14.887</v>
      </c>
      <c r="H5" s="21">
        <v>14.944000000000001</v>
      </c>
      <c r="I5" s="21">
        <v>15.584</v>
      </c>
      <c r="J5" s="21">
        <v>14.047000000000001</v>
      </c>
      <c r="K5" s="21">
        <v>18.489999999999998</v>
      </c>
      <c r="L5" s="21">
        <v>18.416</v>
      </c>
    </row>
    <row r="6" spans="1:12">
      <c r="B6" s="22">
        <v>13.76</v>
      </c>
      <c r="C6" s="22">
        <v>15.143000000000001</v>
      </c>
      <c r="D6" s="22">
        <v>15.301</v>
      </c>
      <c r="E6" s="22">
        <v>14.882</v>
      </c>
      <c r="F6" s="22">
        <v>15.573</v>
      </c>
      <c r="G6" s="22">
        <v>14.992000000000001</v>
      </c>
      <c r="H6" s="21">
        <v>14.99</v>
      </c>
      <c r="I6" s="21">
        <v>15.587999999999999</v>
      </c>
      <c r="J6" s="21">
        <v>14.898999999999999</v>
      </c>
      <c r="K6" s="21">
        <v>14.727</v>
      </c>
      <c r="L6" s="21">
        <v>18.850000000000001</v>
      </c>
    </row>
    <row r="7" spans="1:12">
      <c r="B7" s="22">
        <v>13.97</v>
      </c>
      <c r="C7" s="22">
        <v>15.367000000000001</v>
      </c>
      <c r="D7" s="22">
        <v>15.340999999999999</v>
      </c>
      <c r="E7" s="22">
        <v>14.933999999999999</v>
      </c>
      <c r="F7" s="22">
        <v>15.638999999999999</v>
      </c>
      <c r="G7" s="22">
        <v>15.178000000000001</v>
      </c>
      <c r="H7" s="21">
        <v>15.038</v>
      </c>
      <c r="I7" s="21">
        <v>15.587999999999999</v>
      </c>
      <c r="J7" s="21">
        <v>14.912000000000001</v>
      </c>
      <c r="K7" s="21">
        <v>16.957000000000001</v>
      </c>
      <c r="L7" s="21">
        <v>18.759</v>
      </c>
    </row>
    <row r="8" spans="1:12">
      <c r="B8" s="22">
        <v>14.303000000000001</v>
      </c>
      <c r="C8" s="22">
        <v>15.384</v>
      </c>
      <c r="D8" s="22">
        <v>15.525</v>
      </c>
      <c r="E8" s="22">
        <v>15.02</v>
      </c>
      <c r="F8" s="22">
        <v>15.874000000000001</v>
      </c>
      <c r="G8" s="22">
        <v>15.178000000000001</v>
      </c>
      <c r="H8" s="21">
        <v>15.063000000000001</v>
      </c>
      <c r="I8" s="21">
        <v>16.111000000000001</v>
      </c>
      <c r="J8" s="21">
        <v>14.968</v>
      </c>
      <c r="K8" s="21">
        <v>19.094000000000001</v>
      </c>
      <c r="L8" s="21">
        <v>17.434000000000001</v>
      </c>
    </row>
    <row r="9" spans="1:12">
      <c r="B9" s="22">
        <v>14.513</v>
      </c>
      <c r="C9" s="22">
        <v>15.384</v>
      </c>
      <c r="D9" s="22">
        <v>15.593999999999999</v>
      </c>
      <c r="E9" s="22">
        <v>15.073</v>
      </c>
      <c r="F9" s="22">
        <v>15.901</v>
      </c>
      <c r="G9" s="22">
        <v>15.275</v>
      </c>
      <c r="H9" s="21">
        <v>15.090999999999999</v>
      </c>
      <c r="I9" s="21">
        <v>16.13</v>
      </c>
      <c r="J9" s="21">
        <v>14.993</v>
      </c>
      <c r="K9" s="21">
        <v>17.908000000000001</v>
      </c>
      <c r="L9" s="21">
        <v>17.768000000000001</v>
      </c>
    </row>
    <row r="10" spans="1:12">
      <c r="B10" s="22">
        <v>14.595000000000001</v>
      </c>
      <c r="C10" s="22">
        <v>15.427</v>
      </c>
      <c r="D10" s="22">
        <v>15.619</v>
      </c>
      <c r="E10" s="22">
        <v>15.329000000000001</v>
      </c>
      <c r="F10" s="22">
        <v>15.923999999999999</v>
      </c>
      <c r="G10" s="22">
        <v>15.351000000000001</v>
      </c>
      <c r="H10" s="21">
        <v>15.237</v>
      </c>
      <c r="I10" s="21">
        <v>16.145</v>
      </c>
      <c r="J10" s="21">
        <v>15</v>
      </c>
      <c r="K10" s="21">
        <v>16.84</v>
      </c>
      <c r="L10" s="21">
        <v>16.966000000000001</v>
      </c>
    </row>
    <row r="11" spans="1:12">
      <c r="B11" s="22">
        <v>14.627000000000001</v>
      </c>
      <c r="C11" s="22">
        <v>15.461</v>
      </c>
      <c r="D11" s="22">
        <v>15.849</v>
      </c>
      <c r="E11" s="22">
        <v>15.391</v>
      </c>
      <c r="F11" s="22">
        <v>16.062000000000001</v>
      </c>
      <c r="G11" s="22">
        <v>15.467000000000001</v>
      </c>
      <c r="H11" s="21">
        <v>15.244999999999999</v>
      </c>
      <c r="I11" s="21">
        <v>16.149999999999999</v>
      </c>
      <c r="J11" s="21">
        <v>15.038</v>
      </c>
      <c r="K11" s="21">
        <v>15.942</v>
      </c>
      <c r="L11" s="21">
        <v>15.82</v>
      </c>
    </row>
    <row r="12" spans="1:12">
      <c r="B12" s="22">
        <v>14.683999999999999</v>
      </c>
      <c r="C12" s="22">
        <v>15.522</v>
      </c>
      <c r="D12" s="22">
        <v>15.91</v>
      </c>
      <c r="E12" s="22">
        <v>15.46</v>
      </c>
      <c r="F12" s="22">
        <v>16.167000000000002</v>
      </c>
      <c r="G12" s="22">
        <v>15.474</v>
      </c>
      <c r="H12" s="21">
        <v>15.284000000000001</v>
      </c>
      <c r="I12" s="21">
        <v>16.207999999999998</v>
      </c>
      <c r="J12" s="21">
        <v>15.162000000000001</v>
      </c>
      <c r="K12" s="21">
        <v>17.959</v>
      </c>
      <c r="L12" s="21">
        <v>17.064</v>
      </c>
    </row>
    <row r="13" spans="1:12">
      <c r="B13" s="22">
        <v>14.759</v>
      </c>
      <c r="C13" s="22">
        <v>15.65</v>
      </c>
      <c r="D13" s="22">
        <v>15.984</v>
      </c>
      <c r="E13" s="22">
        <v>15.489000000000001</v>
      </c>
      <c r="F13" s="22">
        <v>16.248999999999999</v>
      </c>
      <c r="G13" s="22">
        <v>15.513</v>
      </c>
      <c r="H13" s="21">
        <v>15.308</v>
      </c>
      <c r="I13" s="21">
        <v>16.213999999999999</v>
      </c>
      <c r="J13" s="21">
        <v>15.212</v>
      </c>
      <c r="K13" s="21">
        <v>15.916</v>
      </c>
      <c r="L13" s="21">
        <v>16.82</v>
      </c>
    </row>
    <row r="14" spans="1:12">
      <c r="B14" s="22">
        <v>14.922000000000001</v>
      </c>
      <c r="C14" s="22">
        <v>15.756</v>
      </c>
      <c r="D14" s="22">
        <v>16.006</v>
      </c>
      <c r="E14" s="22">
        <v>15.521000000000001</v>
      </c>
      <c r="F14" s="22">
        <v>16.309000000000001</v>
      </c>
      <c r="G14" s="22">
        <v>15.584</v>
      </c>
      <c r="H14" s="21">
        <v>15.77</v>
      </c>
      <c r="I14" s="21">
        <v>16.23</v>
      </c>
      <c r="J14" s="21">
        <v>15.214</v>
      </c>
      <c r="K14" s="21">
        <v>18.172999999999998</v>
      </c>
      <c r="L14" s="21">
        <v>14.407</v>
      </c>
    </row>
    <row r="15" spans="1:12">
      <c r="B15" s="22">
        <v>14.975</v>
      </c>
      <c r="C15" s="22">
        <v>15.826000000000001</v>
      </c>
      <c r="D15" s="22">
        <v>16.138999999999999</v>
      </c>
      <c r="E15" s="22">
        <v>15.593999999999999</v>
      </c>
      <c r="F15" s="22">
        <v>16.323</v>
      </c>
      <c r="G15" s="22">
        <v>15.651</v>
      </c>
      <c r="H15" s="21">
        <v>15.776999999999999</v>
      </c>
      <c r="I15" s="21">
        <v>16.251000000000001</v>
      </c>
      <c r="J15" s="21">
        <v>15.241</v>
      </c>
      <c r="K15" s="21">
        <v>16.122</v>
      </c>
      <c r="L15" s="21">
        <v>15.811</v>
      </c>
    </row>
    <row r="16" spans="1:12">
      <c r="B16" s="22">
        <v>15.135999999999999</v>
      </c>
      <c r="C16" s="22">
        <v>15.85</v>
      </c>
      <c r="D16" s="22">
        <v>16.173999999999999</v>
      </c>
      <c r="E16" s="22">
        <v>15.606</v>
      </c>
      <c r="F16" s="22">
        <v>16.457000000000001</v>
      </c>
      <c r="G16" s="22">
        <v>15.692</v>
      </c>
      <c r="H16" s="21">
        <v>15.805999999999999</v>
      </c>
      <c r="I16" s="21">
        <v>16.367999999999999</v>
      </c>
      <c r="J16" s="21">
        <v>15.273999999999999</v>
      </c>
      <c r="K16" s="21">
        <v>16.437000000000001</v>
      </c>
      <c r="L16" s="21">
        <v>17.456</v>
      </c>
    </row>
    <row r="17" spans="2:12">
      <c r="B17" s="22">
        <v>15.179</v>
      </c>
      <c r="C17" s="22">
        <v>15.936</v>
      </c>
      <c r="D17" s="22">
        <v>16.173999999999999</v>
      </c>
      <c r="E17" s="22">
        <v>15.744</v>
      </c>
      <c r="F17" s="22">
        <v>16.47</v>
      </c>
      <c r="G17" s="22">
        <v>15.722</v>
      </c>
      <c r="H17" s="21">
        <v>15.821999999999999</v>
      </c>
      <c r="I17" s="21">
        <v>16.414000000000001</v>
      </c>
      <c r="J17" s="21">
        <v>15.282999999999999</v>
      </c>
      <c r="K17" s="21">
        <v>15.194000000000001</v>
      </c>
      <c r="L17" s="21">
        <v>17.419</v>
      </c>
    </row>
    <row r="18" spans="2:12">
      <c r="B18" s="22">
        <v>15.198</v>
      </c>
      <c r="C18" s="22">
        <v>16.114000000000001</v>
      </c>
      <c r="D18" s="22">
        <v>16.337</v>
      </c>
      <c r="E18" s="22">
        <v>15.756</v>
      </c>
      <c r="F18" s="22">
        <v>16.481000000000002</v>
      </c>
      <c r="G18" s="22">
        <v>15.786</v>
      </c>
      <c r="H18" s="21">
        <v>15.898</v>
      </c>
      <c r="I18" s="21">
        <v>16.439</v>
      </c>
      <c r="J18" s="21">
        <v>15.584</v>
      </c>
      <c r="K18" s="21">
        <v>19.754999999999999</v>
      </c>
      <c r="L18" s="21">
        <v>16.062999999999999</v>
      </c>
    </row>
    <row r="19" spans="2:12">
      <c r="B19" s="22">
        <v>15.276</v>
      </c>
      <c r="C19" s="22">
        <v>16.128</v>
      </c>
      <c r="D19" s="22">
        <v>16.402999999999999</v>
      </c>
      <c r="E19" s="22">
        <v>15.782999999999999</v>
      </c>
      <c r="F19" s="22">
        <v>16.521000000000001</v>
      </c>
      <c r="G19" s="22">
        <v>15.824999999999999</v>
      </c>
      <c r="H19" s="21">
        <v>15.989000000000001</v>
      </c>
      <c r="I19" s="21">
        <v>16.463000000000001</v>
      </c>
      <c r="J19" s="21">
        <v>15.724</v>
      </c>
      <c r="K19" s="21">
        <v>15.611000000000001</v>
      </c>
      <c r="L19" s="21">
        <v>18.143999999999998</v>
      </c>
    </row>
    <row r="20" spans="2:12">
      <c r="B20" s="22">
        <v>15.276</v>
      </c>
      <c r="C20" s="22">
        <v>16.172000000000001</v>
      </c>
      <c r="D20" s="22">
        <v>16.481000000000002</v>
      </c>
      <c r="E20" s="22">
        <v>15.843999999999999</v>
      </c>
      <c r="F20" s="22">
        <v>16.559999999999999</v>
      </c>
      <c r="G20" s="22">
        <v>15.837999999999999</v>
      </c>
      <c r="H20" s="21">
        <v>16.096</v>
      </c>
      <c r="I20" s="21">
        <v>16.577999999999999</v>
      </c>
      <c r="J20" s="21">
        <v>15.789</v>
      </c>
      <c r="K20" s="21">
        <v>19.042000000000002</v>
      </c>
      <c r="L20" s="21">
        <v>17.523</v>
      </c>
    </row>
    <row r="21" spans="2:12">
      <c r="B21" s="22">
        <v>15.311</v>
      </c>
      <c r="C21" s="22">
        <v>16.172000000000001</v>
      </c>
      <c r="D21" s="22">
        <v>16.567</v>
      </c>
      <c r="E21" s="22">
        <v>15.904999999999999</v>
      </c>
      <c r="F21" s="22">
        <v>16.57</v>
      </c>
      <c r="G21" s="22">
        <v>15.845000000000001</v>
      </c>
      <c r="H21" s="21">
        <v>16.204000000000001</v>
      </c>
      <c r="I21" s="21">
        <v>16.77</v>
      </c>
      <c r="J21" s="21">
        <v>15.942</v>
      </c>
      <c r="K21" s="21">
        <v>15.744</v>
      </c>
      <c r="L21" s="21">
        <v>16.908999999999999</v>
      </c>
    </row>
    <row r="22" spans="2:12">
      <c r="B22" s="22">
        <v>15.327</v>
      </c>
      <c r="C22" s="22">
        <v>16.184999999999999</v>
      </c>
      <c r="D22" s="22">
        <v>16.596</v>
      </c>
      <c r="E22" s="22">
        <v>15.904999999999999</v>
      </c>
      <c r="F22" s="22">
        <v>16.591999999999999</v>
      </c>
      <c r="G22" s="22">
        <v>15.851000000000001</v>
      </c>
      <c r="H22" s="21">
        <v>16.22</v>
      </c>
      <c r="I22" s="21">
        <v>16.797999999999998</v>
      </c>
      <c r="J22" s="21">
        <v>15.973000000000001</v>
      </c>
      <c r="K22" s="21">
        <v>18.507000000000001</v>
      </c>
      <c r="L22" s="21">
        <v>15.368</v>
      </c>
    </row>
    <row r="23" spans="2:12">
      <c r="B23" s="22">
        <v>15.526</v>
      </c>
      <c r="C23" s="22">
        <v>16.212</v>
      </c>
      <c r="D23" s="22">
        <v>16.681000000000001</v>
      </c>
      <c r="E23" s="22">
        <v>15.944000000000001</v>
      </c>
      <c r="F23" s="22">
        <v>16.609000000000002</v>
      </c>
      <c r="G23" s="22">
        <v>15.869</v>
      </c>
      <c r="H23" s="21">
        <v>16.265999999999998</v>
      </c>
      <c r="I23" s="21">
        <v>16.818000000000001</v>
      </c>
      <c r="J23" s="21">
        <v>15.98</v>
      </c>
      <c r="K23" s="21">
        <v>16.381</v>
      </c>
      <c r="L23" s="21">
        <v>16.762</v>
      </c>
    </row>
    <row r="24" spans="2:12">
      <c r="B24" s="22">
        <v>15.541</v>
      </c>
      <c r="C24" s="22">
        <v>16.346</v>
      </c>
      <c r="D24" s="22">
        <v>16.707000000000001</v>
      </c>
      <c r="E24" s="22">
        <v>15.974</v>
      </c>
      <c r="F24" s="22">
        <v>16.736000000000001</v>
      </c>
      <c r="G24" s="22">
        <v>16.067</v>
      </c>
      <c r="H24" s="21">
        <v>16.300999999999998</v>
      </c>
      <c r="I24" s="21">
        <v>16.826000000000001</v>
      </c>
      <c r="J24" s="21">
        <v>16.062999999999999</v>
      </c>
      <c r="K24" s="21">
        <v>18.507000000000001</v>
      </c>
      <c r="L24" s="21">
        <v>15.792</v>
      </c>
    </row>
    <row r="25" spans="2:12">
      <c r="B25" s="22">
        <v>15.595000000000001</v>
      </c>
      <c r="C25" s="22">
        <v>16.361000000000001</v>
      </c>
      <c r="D25" s="22">
        <v>16.745000000000001</v>
      </c>
      <c r="E25" s="22">
        <v>15.984</v>
      </c>
      <c r="F25" s="22">
        <v>16.815000000000001</v>
      </c>
      <c r="G25" s="22">
        <v>16.157</v>
      </c>
      <c r="H25" s="21">
        <v>16.312999999999999</v>
      </c>
      <c r="I25" s="21">
        <v>16.882000000000001</v>
      </c>
      <c r="J25" s="21">
        <v>16.094000000000001</v>
      </c>
      <c r="K25" s="21">
        <v>18.661999999999999</v>
      </c>
      <c r="L25" s="21">
        <v>16.760999999999999</v>
      </c>
    </row>
    <row r="26" spans="2:12">
      <c r="B26" s="22">
        <v>15.596</v>
      </c>
      <c r="C26" s="22">
        <v>16.39</v>
      </c>
      <c r="D26" s="22">
        <v>16.751999999999999</v>
      </c>
      <c r="E26" s="22">
        <v>15.984</v>
      </c>
      <c r="F26" s="22">
        <v>16.826000000000001</v>
      </c>
      <c r="G26" s="22">
        <v>16.225000000000001</v>
      </c>
      <c r="H26" s="21">
        <v>16.379000000000001</v>
      </c>
      <c r="I26" s="21">
        <v>16.911999999999999</v>
      </c>
      <c r="J26" s="21">
        <v>16.204000000000001</v>
      </c>
      <c r="K26" s="21">
        <v>15.992000000000001</v>
      </c>
      <c r="L26" s="21">
        <v>18.241</v>
      </c>
    </row>
    <row r="27" spans="2:12">
      <c r="B27" s="22">
        <v>15.654999999999999</v>
      </c>
      <c r="C27" s="22">
        <v>16.411000000000001</v>
      </c>
      <c r="D27" s="22">
        <v>16.795999999999999</v>
      </c>
      <c r="E27" s="22">
        <v>16.032</v>
      </c>
      <c r="F27" s="22">
        <v>16.876000000000001</v>
      </c>
      <c r="G27" s="22">
        <v>16.286999999999999</v>
      </c>
      <c r="H27" s="21">
        <v>16.382999999999999</v>
      </c>
      <c r="I27" s="21">
        <v>16.966999999999999</v>
      </c>
      <c r="J27" s="21">
        <v>16.204000000000001</v>
      </c>
      <c r="K27" s="21">
        <v>14.433</v>
      </c>
      <c r="L27" s="21">
        <v>19.488</v>
      </c>
    </row>
    <row r="28" spans="2:12">
      <c r="B28" s="22">
        <v>15.654999999999999</v>
      </c>
      <c r="C28" s="22">
        <v>16.413</v>
      </c>
      <c r="D28" s="22">
        <v>16.896999999999998</v>
      </c>
      <c r="E28" s="22">
        <v>16.039000000000001</v>
      </c>
      <c r="F28" s="22">
        <v>16.896000000000001</v>
      </c>
      <c r="G28" s="22">
        <v>16.315999999999999</v>
      </c>
      <c r="H28" s="21">
        <v>16.454000000000001</v>
      </c>
      <c r="I28" s="21">
        <v>17.001999999999999</v>
      </c>
      <c r="J28" s="21">
        <v>16.373999999999999</v>
      </c>
      <c r="K28" s="21">
        <v>14.601000000000001</v>
      </c>
      <c r="L28" s="21">
        <v>15.430999999999999</v>
      </c>
    </row>
    <row r="29" spans="2:12">
      <c r="B29" s="22">
        <v>15.685</v>
      </c>
      <c r="C29" s="22">
        <v>16.443000000000001</v>
      </c>
      <c r="D29" s="22">
        <v>16.899999999999999</v>
      </c>
      <c r="E29" s="22">
        <v>16.059000000000001</v>
      </c>
      <c r="F29" s="22">
        <v>16.896999999999998</v>
      </c>
      <c r="G29" s="22">
        <v>16.34</v>
      </c>
      <c r="H29" s="21">
        <v>16.460999999999999</v>
      </c>
      <c r="I29" s="21">
        <v>17.015000000000001</v>
      </c>
      <c r="J29" s="21">
        <v>16.440999999999999</v>
      </c>
      <c r="K29" s="21">
        <v>19.015999999999998</v>
      </c>
      <c r="L29" s="21">
        <v>15.444000000000001</v>
      </c>
    </row>
    <row r="30" spans="2:12">
      <c r="B30" s="22">
        <v>15.771000000000001</v>
      </c>
      <c r="C30" s="22">
        <v>16.513000000000002</v>
      </c>
      <c r="D30" s="22">
        <v>16.911999999999999</v>
      </c>
      <c r="E30" s="22">
        <v>16.170999999999999</v>
      </c>
      <c r="F30" s="22">
        <v>16.937999999999999</v>
      </c>
      <c r="G30" s="22">
        <v>16.481000000000002</v>
      </c>
      <c r="H30" s="21">
        <v>16.466000000000001</v>
      </c>
      <c r="I30" s="21">
        <v>17.03</v>
      </c>
      <c r="J30" s="21">
        <v>16.510999999999999</v>
      </c>
      <c r="K30" s="21">
        <v>15.77</v>
      </c>
      <c r="L30" s="21">
        <v>17.829999999999998</v>
      </c>
    </row>
    <row r="31" spans="2:12">
      <c r="B31" s="22">
        <v>15.816000000000001</v>
      </c>
      <c r="C31" s="22">
        <v>16.568999999999999</v>
      </c>
      <c r="D31" s="22">
        <v>16.978999999999999</v>
      </c>
      <c r="E31" s="22">
        <v>16.170999999999999</v>
      </c>
      <c r="F31" s="22">
        <v>16.937999999999999</v>
      </c>
      <c r="G31" s="22">
        <v>16.550999999999998</v>
      </c>
      <c r="H31" s="21">
        <v>16.495000000000001</v>
      </c>
      <c r="I31" s="21">
        <v>17.042999999999999</v>
      </c>
      <c r="J31" s="21">
        <v>16.510999999999999</v>
      </c>
      <c r="K31" s="21">
        <v>16.794</v>
      </c>
      <c r="L31" s="21">
        <v>18.178000000000001</v>
      </c>
    </row>
    <row r="32" spans="2:12">
      <c r="B32" s="22">
        <v>15.824</v>
      </c>
      <c r="C32" s="22">
        <v>16.591000000000001</v>
      </c>
      <c r="D32" s="22">
        <v>17.024999999999999</v>
      </c>
      <c r="E32" s="22">
        <v>16.212</v>
      </c>
      <c r="F32" s="22">
        <v>17.033000000000001</v>
      </c>
      <c r="G32" s="22">
        <v>16.568000000000001</v>
      </c>
      <c r="H32" s="21">
        <v>16.577000000000002</v>
      </c>
      <c r="I32" s="21">
        <v>17.042999999999999</v>
      </c>
      <c r="J32" s="21">
        <v>16.585999999999999</v>
      </c>
      <c r="K32" s="21">
        <v>18.489999999999998</v>
      </c>
      <c r="L32" s="21">
        <v>14.047000000000001</v>
      </c>
    </row>
    <row r="33" spans="1:12">
      <c r="A33" s="8"/>
      <c r="B33" s="22">
        <v>15.824</v>
      </c>
      <c r="C33" s="22">
        <v>16.670000000000002</v>
      </c>
      <c r="D33" s="22">
        <v>17.056000000000001</v>
      </c>
      <c r="E33" s="22">
        <v>16.212</v>
      </c>
      <c r="F33" s="22">
        <v>17.061</v>
      </c>
      <c r="G33" s="22">
        <v>16.574999999999999</v>
      </c>
      <c r="H33" s="21">
        <v>16.602</v>
      </c>
      <c r="I33" s="21">
        <v>17.071999999999999</v>
      </c>
      <c r="J33" s="21">
        <v>16.611000000000001</v>
      </c>
      <c r="K33" s="21">
        <v>16.803999999999998</v>
      </c>
      <c r="L33" s="21">
        <v>19.004000000000001</v>
      </c>
    </row>
    <row r="34" spans="1:12">
      <c r="B34" s="22">
        <v>15.884</v>
      </c>
      <c r="C34" s="22">
        <v>16.704999999999998</v>
      </c>
      <c r="D34" s="22">
        <v>17.120999999999999</v>
      </c>
      <c r="E34" s="22">
        <v>16.23</v>
      </c>
      <c r="F34" s="22">
        <v>17.097000000000001</v>
      </c>
      <c r="G34" s="22">
        <v>16.603999999999999</v>
      </c>
      <c r="H34" s="21">
        <v>16.736999999999998</v>
      </c>
      <c r="I34" s="21">
        <v>17.085999999999999</v>
      </c>
      <c r="J34" s="21">
        <v>16.611000000000001</v>
      </c>
      <c r="K34" s="21">
        <v>17.268000000000001</v>
      </c>
      <c r="L34" s="21">
        <v>19.507000000000001</v>
      </c>
    </row>
    <row r="35" spans="1:12">
      <c r="B35" s="22">
        <v>15.913</v>
      </c>
      <c r="C35" s="22">
        <v>16.760000000000002</v>
      </c>
      <c r="D35" s="22">
        <v>17.206</v>
      </c>
      <c r="E35" s="22">
        <v>16.274999999999999</v>
      </c>
      <c r="F35" s="22">
        <v>17.157</v>
      </c>
      <c r="G35" s="22">
        <v>16.638999999999999</v>
      </c>
      <c r="H35" s="21">
        <v>16.882999999999999</v>
      </c>
      <c r="I35" s="21">
        <v>17.206</v>
      </c>
      <c r="J35" s="21">
        <v>16.614000000000001</v>
      </c>
      <c r="K35" s="21">
        <v>18.904</v>
      </c>
      <c r="L35" s="21">
        <v>15.624000000000001</v>
      </c>
    </row>
    <row r="36" spans="1:12">
      <c r="B36" s="22">
        <v>15.913</v>
      </c>
      <c r="C36" s="22">
        <v>16.795999999999999</v>
      </c>
      <c r="D36" s="22">
        <v>17.228999999999999</v>
      </c>
      <c r="E36" s="22">
        <v>16.344000000000001</v>
      </c>
      <c r="F36" s="22">
        <v>17.161999999999999</v>
      </c>
      <c r="G36" s="22">
        <v>16.638999999999999</v>
      </c>
      <c r="H36" s="21">
        <v>16.89</v>
      </c>
      <c r="I36" s="21">
        <v>17.27</v>
      </c>
      <c r="J36" s="21">
        <v>16.649999999999999</v>
      </c>
      <c r="K36" s="21">
        <v>17.18</v>
      </c>
      <c r="L36" s="21">
        <v>17.901</v>
      </c>
    </row>
    <row r="37" spans="1:12">
      <c r="B37" s="22">
        <v>15.913</v>
      </c>
      <c r="C37" s="22">
        <v>16.84</v>
      </c>
      <c r="D37" s="22">
        <v>17.391999999999999</v>
      </c>
      <c r="E37" s="22">
        <v>16.344999999999999</v>
      </c>
      <c r="F37" s="22">
        <v>17.18</v>
      </c>
      <c r="G37" s="22">
        <v>16.690000000000001</v>
      </c>
      <c r="H37" s="21">
        <v>16.920000000000002</v>
      </c>
      <c r="I37" s="21">
        <v>17.398</v>
      </c>
      <c r="J37" s="21">
        <v>16.75</v>
      </c>
      <c r="K37" s="21">
        <v>15.964</v>
      </c>
      <c r="L37" s="21">
        <v>17.081</v>
      </c>
    </row>
    <row r="38" spans="1:12">
      <c r="B38" s="22">
        <v>15.922000000000001</v>
      </c>
      <c r="C38" s="22">
        <v>16.867999999999999</v>
      </c>
      <c r="D38" s="22">
        <v>17.417000000000002</v>
      </c>
      <c r="E38" s="22">
        <v>16.367999999999999</v>
      </c>
      <c r="F38" s="22">
        <v>17.198</v>
      </c>
      <c r="G38" s="22">
        <v>16.754000000000001</v>
      </c>
      <c r="H38" s="21">
        <v>16.949000000000002</v>
      </c>
      <c r="I38" s="21">
        <v>17.516999999999999</v>
      </c>
      <c r="J38" s="21">
        <v>16.783999999999999</v>
      </c>
      <c r="K38" s="21">
        <v>16.015999999999998</v>
      </c>
      <c r="L38" s="21">
        <v>16.091999999999999</v>
      </c>
    </row>
    <row r="39" spans="1:12">
      <c r="B39" s="22">
        <v>15.968999999999999</v>
      </c>
      <c r="C39" s="22">
        <v>17.02</v>
      </c>
      <c r="D39" s="22">
        <v>17.433</v>
      </c>
      <c r="E39" s="22">
        <v>16.474</v>
      </c>
      <c r="F39" s="22">
        <v>17.228999999999999</v>
      </c>
      <c r="G39" s="22">
        <v>16.798999999999999</v>
      </c>
      <c r="H39" s="21">
        <v>17.036999999999999</v>
      </c>
      <c r="I39" s="21">
        <v>17.605</v>
      </c>
      <c r="J39" s="21">
        <v>16.824999999999999</v>
      </c>
      <c r="K39" s="21">
        <v>15.670999999999999</v>
      </c>
      <c r="L39" s="21">
        <v>17.088999999999999</v>
      </c>
    </row>
    <row r="40" spans="1:12">
      <c r="B40" s="22">
        <v>16.02</v>
      </c>
      <c r="C40" s="22">
        <v>17.027999999999999</v>
      </c>
      <c r="D40" s="22">
        <v>17.46</v>
      </c>
      <c r="E40" s="22">
        <v>16.474</v>
      </c>
      <c r="F40" s="22">
        <v>17.234000000000002</v>
      </c>
      <c r="G40" s="22">
        <v>16.821999999999999</v>
      </c>
      <c r="H40" s="21">
        <v>17.044</v>
      </c>
      <c r="I40" s="21">
        <v>17.616</v>
      </c>
      <c r="J40" s="21">
        <v>16.84</v>
      </c>
      <c r="K40" s="21">
        <v>15.712</v>
      </c>
      <c r="L40" s="21">
        <v>15.680999999999999</v>
      </c>
    </row>
    <row r="41" spans="1:12">
      <c r="B41" s="22">
        <v>16.061</v>
      </c>
      <c r="C41" s="22">
        <v>17.045999999999999</v>
      </c>
      <c r="D41" s="22">
        <v>17.498000000000001</v>
      </c>
      <c r="E41" s="22">
        <v>16.539000000000001</v>
      </c>
      <c r="F41" s="22">
        <v>17.241</v>
      </c>
      <c r="G41" s="22">
        <v>16.841000000000001</v>
      </c>
      <c r="H41" s="21">
        <v>17.11</v>
      </c>
      <c r="I41" s="21">
        <v>17.629000000000001</v>
      </c>
      <c r="J41" s="21">
        <v>16.885999999999999</v>
      </c>
      <c r="K41" s="21">
        <v>16.812999999999999</v>
      </c>
      <c r="L41" s="21">
        <v>14.513</v>
      </c>
    </row>
    <row r="42" spans="1:12">
      <c r="B42" s="22">
        <v>16.079000000000001</v>
      </c>
      <c r="C42" s="22">
        <v>17.137</v>
      </c>
      <c r="D42" s="22">
        <v>17.606000000000002</v>
      </c>
      <c r="E42" s="22">
        <v>16.567</v>
      </c>
      <c r="F42" s="22">
        <v>17.28</v>
      </c>
      <c r="G42" s="22">
        <v>16.896999999999998</v>
      </c>
      <c r="H42" s="21">
        <v>17.186</v>
      </c>
      <c r="I42" s="21">
        <v>17.658999999999999</v>
      </c>
      <c r="J42" s="21">
        <v>17.16</v>
      </c>
      <c r="K42" s="21">
        <v>17.495000000000001</v>
      </c>
      <c r="L42" s="21">
        <v>19.119</v>
      </c>
    </row>
    <row r="43" spans="1:12">
      <c r="B43" s="22">
        <v>16.079000000000001</v>
      </c>
      <c r="C43" s="22">
        <v>17.274999999999999</v>
      </c>
      <c r="D43" s="22">
        <v>17.617000000000001</v>
      </c>
      <c r="E43" s="22">
        <v>16.763999999999999</v>
      </c>
      <c r="F43" s="22">
        <v>17.317</v>
      </c>
      <c r="G43" s="22">
        <v>16.939</v>
      </c>
      <c r="H43" s="21">
        <v>17.344000000000001</v>
      </c>
      <c r="I43" s="21">
        <v>17.736999999999998</v>
      </c>
      <c r="J43" s="21">
        <v>17.161999999999999</v>
      </c>
      <c r="K43" s="21">
        <v>16.713999999999999</v>
      </c>
      <c r="L43" s="21">
        <v>16.303000000000001</v>
      </c>
    </row>
    <row r="44" spans="1:12">
      <c r="B44" s="22">
        <v>16.12</v>
      </c>
      <c r="C44" s="22">
        <v>17.298999999999999</v>
      </c>
      <c r="D44" s="22">
        <v>17.623999999999999</v>
      </c>
      <c r="E44" s="22">
        <v>16.768999999999998</v>
      </c>
      <c r="F44" s="22">
        <v>17.36</v>
      </c>
      <c r="G44" s="22">
        <v>16.942</v>
      </c>
      <c r="H44" s="21">
        <v>17.36</v>
      </c>
      <c r="I44" s="21">
        <v>17.803999999999998</v>
      </c>
      <c r="J44" s="21">
        <v>17.187999999999999</v>
      </c>
      <c r="K44" s="21">
        <v>18.266999999999999</v>
      </c>
      <c r="L44" s="21">
        <v>17.564</v>
      </c>
    </row>
    <row r="45" spans="1:12">
      <c r="B45" s="22">
        <v>16.172000000000001</v>
      </c>
      <c r="C45" s="22">
        <v>17.298999999999999</v>
      </c>
      <c r="D45" s="22">
        <v>17.631</v>
      </c>
      <c r="E45" s="22">
        <v>16.827000000000002</v>
      </c>
      <c r="F45" s="22">
        <v>17.399999999999999</v>
      </c>
      <c r="G45" s="22">
        <v>16.981000000000002</v>
      </c>
      <c r="H45" s="21">
        <v>17.436</v>
      </c>
      <c r="I45" s="21">
        <v>17.952999999999999</v>
      </c>
      <c r="J45" s="21">
        <v>17.199000000000002</v>
      </c>
      <c r="K45" s="21">
        <v>16.381</v>
      </c>
      <c r="L45" s="21">
        <v>16.355</v>
      </c>
    </row>
    <row r="46" spans="1:12">
      <c r="B46" s="22">
        <v>16.201000000000001</v>
      </c>
      <c r="C46" s="22">
        <v>17.323</v>
      </c>
      <c r="D46" s="22">
        <v>17.655999999999999</v>
      </c>
      <c r="E46" s="22">
        <v>16.852</v>
      </c>
      <c r="F46" s="22">
        <v>17.414999999999999</v>
      </c>
      <c r="G46" s="22">
        <v>17.015999999999998</v>
      </c>
      <c r="H46" s="21">
        <v>17.445</v>
      </c>
      <c r="I46" s="21">
        <v>17.98</v>
      </c>
      <c r="J46" s="21">
        <v>17.221</v>
      </c>
      <c r="K46" s="21">
        <v>15.194000000000001</v>
      </c>
      <c r="L46" s="21">
        <v>17.288</v>
      </c>
    </row>
    <row r="47" spans="1:12">
      <c r="B47" s="22">
        <v>16.212</v>
      </c>
      <c r="C47" s="22">
        <v>17.352</v>
      </c>
      <c r="D47" s="22">
        <v>17.861999999999998</v>
      </c>
      <c r="E47" s="22">
        <v>16.86</v>
      </c>
      <c r="F47" s="22">
        <v>17.477</v>
      </c>
      <c r="G47" s="22">
        <v>17.024999999999999</v>
      </c>
      <c r="H47" s="21">
        <v>17.555</v>
      </c>
      <c r="I47" s="21">
        <v>17.984999999999999</v>
      </c>
      <c r="J47" s="21">
        <v>17.248000000000001</v>
      </c>
      <c r="K47" s="21">
        <v>17.934000000000001</v>
      </c>
      <c r="L47" s="21">
        <v>16.122</v>
      </c>
    </row>
    <row r="48" spans="1:12">
      <c r="B48" s="22">
        <v>16.216000000000001</v>
      </c>
      <c r="C48" s="22">
        <v>17.358000000000001</v>
      </c>
      <c r="D48" s="22">
        <v>17.878</v>
      </c>
      <c r="E48" s="22">
        <v>16.86</v>
      </c>
      <c r="F48" s="22">
        <v>17.556000000000001</v>
      </c>
      <c r="G48" s="22">
        <v>17.027000000000001</v>
      </c>
      <c r="H48" s="21">
        <v>17.555</v>
      </c>
      <c r="I48" s="21">
        <v>18.140999999999998</v>
      </c>
      <c r="J48" s="21">
        <v>17.268000000000001</v>
      </c>
      <c r="K48" s="21">
        <v>16.422999999999998</v>
      </c>
      <c r="L48" s="21">
        <v>18.442</v>
      </c>
    </row>
    <row r="49" spans="2:12">
      <c r="B49" s="22">
        <v>16.443999999999999</v>
      </c>
      <c r="C49" s="22">
        <v>17.363</v>
      </c>
      <c r="D49" s="22">
        <v>17.945</v>
      </c>
      <c r="E49" s="22">
        <v>16.86</v>
      </c>
      <c r="F49" s="22">
        <v>17.681000000000001</v>
      </c>
      <c r="G49" s="22">
        <v>17.039000000000001</v>
      </c>
      <c r="H49" s="21">
        <v>17.555</v>
      </c>
      <c r="I49" s="21">
        <v>18.204999999999998</v>
      </c>
      <c r="J49" s="21">
        <v>17.375</v>
      </c>
      <c r="K49" s="21">
        <v>17.937999999999999</v>
      </c>
      <c r="L49" s="21">
        <v>18.934000000000001</v>
      </c>
    </row>
    <row r="50" spans="2:12">
      <c r="B50" s="22">
        <v>16.510000000000002</v>
      </c>
      <c r="C50" s="22">
        <v>17.364000000000001</v>
      </c>
      <c r="D50" s="22">
        <v>17.978000000000002</v>
      </c>
      <c r="E50" s="22">
        <v>16.899999999999999</v>
      </c>
      <c r="F50" s="22">
        <v>17.683</v>
      </c>
      <c r="G50" s="22">
        <v>17.045000000000002</v>
      </c>
      <c r="H50" s="21">
        <v>17.652000000000001</v>
      </c>
      <c r="I50" s="21">
        <v>18.222999999999999</v>
      </c>
      <c r="J50" s="21">
        <v>17.419</v>
      </c>
      <c r="K50" s="21">
        <v>16.914999999999999</v>
      </c>
      <c r="L50" s="21">
        <v>18.649999999999999</v>
      </c>
    </row>
    <row r="51" spans="2:12">
      <c r="B51" s="22">
        <v>16.512</v>
      </c>
      <c r="C51" s="22">
        <v>17.475999999999999</v>
      </c>
      <c r="D51" s="22">
        <v>18.018999999999998</v>
      </c>
      <c r="E51" s="22">
        <v>16.978999999999999</v>
      </c>
      <c r="F51" s="22">
        <v>17.687999999999999</v>
      </c>
      <c r="G51" s="22">
        <v>17.068000000000001</v>
      </c>
      <c r="H51" s="21">
        <v>17.841999999999999</v>
      </c>
      <c r="I51" s="21">
        <v>18.257999999999999</v>
      </c>
      <c r="J51" s="21">
        <v>17.495000000000001</v>
      </c>
      <c r="K51" s="21">
        <v>16.291</v>
      </c>
      <c r="L51" s="21">
        <v>19.157</v>
      </c>
    </row>
    <row r="52" spans="2:12">
      <c r="B52" s="22">
        <v>16.536999999999999</v>
      </c>
      <c r="C52" s="22">
        <v>17.478999999999999</v>
      </c>
      <c r="D52" s="22">
        <v>18.061</v>
      </c>
      <c r="E52" s="22">
        <v>16.984999999999999</v>
      </c>
      <c r="F52" s="22">
        <v>17.725000000000001</v>
      </c>
      <c r="G52" s="22">
        <v>17.076000000000001</v>
      </c>
      <c r="H52" s="21">
        <v>17.899999999999999</v>
      </c>
      <c r="I52" s="21">
        <v>18.294</v>
      </c>
      <c r="J52" s="21">
        <v>17.497</v>
      </c>
      <c r="K52" s="21">
        <v>17.16</v>
      </c>
      <c r="L52" s="21">
        <v>20.167000000000002</v>
      </c>
    </row>
    <row r="53" spans="2:12">
      <c r="B53" s="22">
        <v>16.541</v>
      </c>
      <c r="C53" s="22">
        <v>17.54</v>
      </c>
      <c r="D53" s="22">
        <v>18.085999999999999</v>
      </c>
      <c r="E53" s="22">
        <v>17.056000000000001</v>
      </c>
      <c r="F53" s="22">
        <v>17.734000000000002</v>
      </c>
      <c r="G53" s="22">
        <v>17.199000000000002</v>
      </c>
      <c r="H53" s="21">
        <v>17.899999999999999</v>
      </c>
      <c r="I53" s="21">
        <v>18.398</v>
      </c>
      <c r="J53" s="21">
        <v>17.521000000000001</v>
      </c>
      <c r="K53" s="21">
        <v>19.364000000000001</v>
      </c>
      <c r="L53" s="21">
        <v>17.155000000000001</v>
      </c>
    </row>
    <row r="54" spans="2:12">
      <c r="B54" s="22">
        <v>16.613</v>
      </c>
      <c r="C54" s="22">
        <v>17.556999999999999</v>
      </c>
      <c r="D54" s="22">
        <v>18.128</v>
      </c>
      <c r="E54" s="22">
        <v>17.206</v>
      </c>
      <c r="F54" s="22">
        <v>17.800999999999998</v>
      </c>
      <c r="G54" s="22">
        <v>17.202000000000002</v>
      </c>
      <c r="H54" s="21">
        <v>18.018000000000001</v>
      </c>
      <c r="I54" s="21">
        <v>18.442</v>
      </c>
      <c r="J54" s="21">
        <v>17.521000000000001</v>
      </c>
      <c r="K54" s="21">
        <v>16.475999999999999</v>
      </c>
      <c r="L54" s="21">
        <v>16.713999999999999</v>
      </c>
    </row>
    <row r="55" spans="2:12">
      <c r="B55" s="22">
        <v>16.709</v>
      </c>
      <c r="C55" s="22">
        <v>17.587</v>
      </c>
      <c r="D55" s="22">
        <v>18.192</v>
      </c>
      <c r="E55" s="22">
        <v>17.228999999999999</v>
      </c>
      <c r="F55" s="22">
        <v>17.893000000000001</v>
      </c>
      <c r="G55" s="22">
        <v>17.204999999999998</v>
      </c>
      <c r="H55" s="21">
        <v>18.123000000000001</v>
      </c>
      <c r="I55" s="21">
        <v>18.442</v>
      </c>
      <c r="J55" s="21">
        <v>17.529</v>
      </c>
      <c r="K55" s="21">
        <v>18.117000000000001</v>
      </c>
      <c r="L55" s="21">
        <v>18.315000000000001</v>
      </c>
    </row>
    <row r="56" spans="2:12">
      <c r="B56" s="22">
        <v>16.821000000000002</v>
      </c>
      <c r="C56" s="22">
        <v>17.675999999999998</v>
      </c>
      <c r="D56" s="22">
        <v>18.251999999999999</v>
      </c>
      <c r="E56" s="22">
        <v>17.236999999999998</v>
      </c>
      <c r="F56" s="22">
        <v>17.998999999999999</v>
      </c>
      <c r="G56" s="22">
        <v>17.236999999999998</v>
      </c>
      <c r="H56" s="21">
        <v>18.198</v>
      </c>
      <c r="I56" s="21">
        <v>18.472999999999999</v>
      </c>
      <c r="J56" s="21">
        <v>17.532</v>
      </c>
      <c r="K56" s="21">
        <v>16.204000000000001</v>
      </c>
      <c r="L56" s="21">
        <v>15.02</v>
      </c>
    </row>
    <row r="57" spans="2:12">
      <c r="B57" s="22">
        <v>16.829999999999998</v>
      </c>
      <c r="C57" s="22">
        <v>17.681999999999999</v>
      </c>
      <c r="D57" s="22">
        <v>18.305</v>
      </c>
      <c r="E57" s="22">
        <v>17.244</v>
      </c>
      <c r="F57" s="22">
        <v>18.044</v>
      </c>
      <c r="G57" s="22">
        <v>17.274000000000001</v>
      </c>
      <c r="H57" s="21">
        <v>18.201000000000001</v>
      </c>
      <c r="I57" s="21">
        <v>18.494</v>
      </c>
      <c r="J57" s="21">
        <v>17.577999999999999</v>
      </c>
      <c r="K57" s="21">
        <v>17.181999999999999</v>
      </c>
      <c r="L57" s="21">
        <v>16.411000000000001</v>
      </c>
    </row>
    <row r="58" spans="2:12">
      <c r="B58" s="22">
        <v>16.858000000000001</v>
      </c>
      <c r="C58" s="22">
        <v>17.687999999999999</v>
      </c>
      <c r="D58" s="22">
        <v>18.309999999999999</v>
      </c>
      <c r="E58" s="22">
        <v>17.266999999999999</v>
      </c>
      <c r="F58" s="22">
        <v>18.058</v>
      </c>
      <c r="G58" s="22">
        <v>17.361999999999998</v>
      </c>
      <c r="H58" s="21">
        <v>18.222000000000001</v>
      </c>
      <c r="I58" s="21">
        <v>18.59</v>
      </c>
      <c r="J58" s="21">
        <v>17.623999999999999</v>
      </c>
      <c r="K58" s="21">
        <v>16.367000000000001</v>
      </c>
      <c r="L58" s="21">
        <v>15.455</v>
      </c>
    </row>
    <row r="59" spans="2:12">
      <c r="B59" s="22">
        <v>16.866</v>
      </c>
      <c r="C59" s="22">
        <v>17.940999999999999</v>
      </c>
      <c r="D59" s="22">
        <v>18.324000000000002</v>
      </c>
      <c r="E59" s="22">
        <v>17.274000000000001</v>
      </c>
      <c r="F59" s="22">
        <v>18.094999999999999</v>
      </c>
      <c r="G59" s="22">
        <v>17.434000000000001</v>
      </c>
      <c r="H59" s="21">
        <v>18.309999999999999</v>
      </c>
      <c r="I59" s="21">
        <v>18.648</v>
      </c>
      <c r="J59" s="21">
        <v>17.670000000000002</v>
      </c>
      <c r="K59" s="21">
        <v>18.838999999999999</v>
      </c>
      <c r="L59" s="21">
        <v>18.134</v>
      </c>
    </row>
    <row r="60" spans="2:12">
      <c r="B60" s="22">
        <v>17.026</v>
      </c>
      <c r="C60" s="22">
        <v>17.954999999999998</v>
      </c>
      <c r="D60" s="22">
        <v>18.327999999999999</v>
      </c>
      <c r="E60" s="22">
        <v>17.298999999999999</v>
      </c>
      <c r="F60" s="22">
        <v>18.196999999999999</v>
      </c>
      <c r="G60" s="22">
        <v>17.481999999999999</v>
      </c>
      <c r="H60" s="21">
        <v>18.337</v>
      </c>
      <c r="I60" s="21">
        <v>18.702999999999999</v>
      </c>
      <c r="J60" s="21">
        <v>17.684999999999999</v>
      </c>
      <c r="K60" s="21">
        <v>16.048999999999999</v>
      </c>
      <c r="L60" s="21">
        <v>17.815000000000001</v>
      </c>
    </row>
    <row r="61" spans="2:12">
      <c r="B61" s="22">
        <v>17.027000000000001</v>
      </c>
      <c r="C61" s="22">
        <v>18.048999999999999</v>
      </c>
      <c r="D61" s="22">
        <v>18.334</v>
      </c>
      <c r="E61" s="22">
        <v>17.318000000000001</v>
      </c>
      <c r="F61" s="22">
        <v>18.231999999999999</v>
      </c>
      <c r="G61" s="22">
        <v>17.52</v>
      </c>
      <c r="H61" s="21">
        <v>18.356999999999999</v>
      </c>
      <c r="I61" s="21">
        <v>18.724</v>
      </c>
      <c r="J61" s="21">
        <v>17.727</v>
      </c>
      <c r="K61" s="21">
        <v>18.741</v>
      </c>
      <c r="L61" s="21">
        <v>17.433</v>
      </c>
    </row>
    <row r="62" spans="2:12">
      <c r="B62" s="22">
        <v>17.079000000000001</v>
      </c>
      <c r="C62" s="22">
        <v>18.123000000000001</v>
      </c>
      <c r="D62" s="22">
        <v>18.34</v>
      </c>
      <c r="E62" s="22">
        <v>17.350000000000001</v>
      </c>
      <c r="F62" s="22">
        <v>18.277999999999999</v>
      </c>
      <c r="G62" s="22">
        <v>17.597000000000001</v>
      </c>
      <c r="H62" s="21">
        <v>18.395</v>
      </c>
      <c r="I62" s="21">
        <v>18.800999999999998</v>
      </c>
      <c r="J62" s="21">
        <v>17.768000000000001</v>
      </c>
      <c r="K62" s="21">
        <v>16.658999999999999</v>
      </c>
      <c r="L62" s="21">
        <v>20.538</v>
      </c>
    </row>
    <row r="63" spans="2:12">
      <c r="B63" s="22">
        <v>17.137</v>
      </c>
      <c r="C63" s="22">
        <v>18.145</v>
      </c>
      <c r="D63" s="22">
        <v>18.381</v>
      </c>
      <c r="E63" s="22">
        <v>17.385999999999999</v>
      </c>
      <c r="F63" s="22">
        <v>18.289000000000001</v>
      </c>
      <c r="G63" s="22">
        <v>17.643999999999998</v>
      </c>
      <c r="H63" s="21">
        <v>18.558</v>
      </c>
      <c r="I63" s="21">
        <v>18.876000000000001</v>
      </c>
      <c r="J63" s="21">
        <v>17.779</v>
      </c>
      <c r="K63" s="21">
        <v>17.106999999999999</v>
      </c>
      <c r="L63" s="21">
        <v>15.368</v>
      </c>
    </row>
    <row r="64" spans="2:12">
      <c r="B64" s="22">
        <v>17.164999999999999</v>
      </c>
      <c r="C64" s="22">
        <v>18.145</v>
      </c>
      <c r="D64" s="22">
        <v>18.385999999999999</v>
      </c>
      <c r="E64" s="22">
        <v>17.404</v>
      </c>
      <c r="F64" s="22">
        <v>18.385999999999999</v>
      </c>
      <c r="G64" s="22">
        <v>17.643999999999998</v>
      </c>
      <c r="H64" s="21">
        <v>18.597999999999999</v>
      </c>
      <c r="I64" s="21">
        <v>18.954999999999998</v>
      </c>
      <c r="J64" s="21">
        <v>17.905999999999999</v>
      </c>
      <c r="K64" s="21">
        <v>17.175000000000001</v>
      </c>
      <c r="L64" s="21">
        <v>17.038</v>
      </c>
    </row>
    <row r="65" spans="2:12">
      <c r="B65" s="22">
        <v>17.173999999999999</v>
      </c>
      <c r="C65" s="22">
        <v>18.164999999999999</v>
      </c>
      <c r="D65" s="22">
        <v>18.398</v>
      </c>
      <c r="E65" s="22">
        <v>17.417000000000002</v>
      </c>
      <c r="F65" s="22">
        <v>18.385999999999999</v>
      </c>
      <c r="G65" s="22">
        <v>17.695</v>
      </c>
      <c r="H65" s="21">
        <v>18.606999999999999</v>
      </c>
      <c r="I65" s="21">
        <v>19.103000000000002</v>
      </c>
      <c r="J65" s="21">
        <v>17.914999999999999</v>
      </c>
      <c r="K65" s="21">
        <v>16.533999999999999</v>
      </c>
      <c r="L65" s="21">
        <v>15.250999999999999</v>
      </c>
    </row>
    <row r="66" spans="2:12">
      <c r="B66" s="22">
        <v>17.192</v>
      </c>
      <c r="C66" s="22">
        <v>18.21</v>
      </c>
      <c r="D66" s="22">
        <v>18.414000000000001</v>
      </c>
      <c r="E66" s="22">
        <v>17.417000000000002</v>
      </c>
      <c r="F66" s="22">
        <v>18.483000000000001</v>
      </c>
      <c r="G66" s="22">
        <v>17.887</v>
      </c>
      <c r="H66" s="21">
        <v>18.911999999999999</v>
      </c>
      <c r="I66" s="21">
        <v>19.131</v>
      </c>
      <c r="J66" s="21">
        <v>17.940000000000001</v>
      </c>
      <c r="K66" s="21">
        <v>16.757000000000001</v>
      </c>
      <c r="L66" s="21">
        <v>14.664999999999999</v>
      </c>
    </row>
    <row r="67" spans="2:12">
      <c r="B67" s="22">
        <v>17.234999999999999</v>
      </c>
      <c r="C67" s="22">
        <v>18.260999999999999</v>
      </c>
      <c r="D67" s="22">
        <v>18.416</v>
      </c>
      <c r="E67" s="22">
        <v>17.594000000000001</v>
      </c>
      <c r="F67" s="22">
        <v>18.626000000000001</v>
      </c>
      <c r="G67" s="22">
        <v>17.981000000000002</v>
      </c>
      <c r="H67" s="21">
        <v>18.945</v>
      </c>
      <c r="I67" s="21">
        <v>19.204999999999998</v>
      </c>
      <c r="J67" s="21">
        <v>17.959</v>
      </c>
      <c r="K67" s="21">
        <v>14.840999999999999</v>
      </c>
      <c r="L67" s="21">
        <v>14.603</v>
      </c>
    </row>
    <row r="68" spans="2:12">
      <c r="B68" s="22">
        <v>17.241</v>
      </c>
      <c r="C68" s="22">
        <v>18.312999999999999</v>
      </c>
      <c r="D68" s="22">
        <v>18.532</v>
      </c>
      <c r="E68" s="22">
        <v>17.599</v>
      </c>
      <c r="F68" s="22">
        <v>18.710999999999999</v>
      </c>
      <c r="G68" s="22">
        <v>18.006</v>
      </c>
      <c r="H68" s="21">
        <v>18.972999999999999</v>
      </c>
      <c r="I68" s="21">
        <v>19.233000000000001</v>
      </c>
      <c r="J68" s="21">
        <v>17.981999999999999</v>
      </c>
      <c r="K68" s="21">
        <v>15.281000000000001</v>
      </c>
      <c r="L68" s="21">
        <v>18.416</v>
      </c>
    </row>
    <row r="69" spans="2:12">
      <c r="B69" s="22">
        <v>17.254999999999999</v>
      </c>
      <c r="C69" s="22">
        <v>18.312999999999999</v>
      </c>
      <c r="D69" s="22">
        <v>18.649999999999999</v>
      </c>
      <c r="E69" s="22">
        <v>17.646999999999998</v>
      </c>
      <c r="F69" s="22">
        <v>18.765999999999998</v>
      </c>
      <c r="G69" s="22">
        <v>18.013000000000002</v>
      </c>
      <c r="H69" s="21">
        <v>18.972999999999999</v>
      </c>
      <c r="I69" s="21">
        <v>19.442</v>
      </c>
      <c r="J69" s="21">
        <v>18.041</v>
      </c>
      <c r="K69" s="21">
        <v>16.614000000000001</v>
      </c>
      <c r="L69" s="21">
        <v>15.789</v>
      </c>
    </row>
    <row r="70" spans="2:12">
      <c r="B70" s="22">
        <v>17.367999999999999</v>
      </c>
      <c r="C70" s="22">
        <v>18.440999999999999</v>
      </c>
      <c r="D70" s="22">
        <v>18.670000000000002</v>
      </c>
      <c r="E70" s="22">
        <v>17.695</v>
      </c>
      <c r="F70" s="22">
        <v>18.867000000000001</v>
      </c>
      <c r="G70" s="22">
        <v>18.257000000000001</v>
      </c>
      <c r="H70" s="21">
        <v>18.977</v>
      </c>
      <c r="I70" s="21">
        <v>19.451000000000001</v>
      </c>
      <c r="J70" s="21">
        <v>18.073</v>
      </c>
      <c r="K70" s="21">
        <v>17.727</v>
      </c>
      <c r="L70" s="21">
        <v>17.347000000000001</v>
      </c>
    </row>
    <row r="71" spans="2:12">
      <c r="B71" s="22">
        <v>17.439</v>
      </c>
      <c r="C71" s="22">
        <v>18.524999999999999</v>
      </c>
      <c r="D71" s="22">
        <v>18.760999999999999</v>
      </c>
      <c r="E71" s="22">
        <v>17.829999999999998</v>
      </c>
      <c r="F71" s="22">
        <v>18.885999999999999</v>
      </c>
      <c r="G71" s="22">
        <v>18.346</v>
      </c>
      <c r="H71" s="21">
        <v>19.14</v>
      </c>
      <c r="I71" s="21">
        <v>19.603999999999999</v>
      </c>
      <c r="J71" s="21">
        <v>18.172999999999998</v>
      </c>
      <c r="K71" s="21">
        <v>20.34</v>
      </c>
      <c r="L71" s="21">
        <v>17.196999999999999</v>
      </c>
    </row>
    <row r="72" spans="2:12">
      <c r="B72" s="22">
        <v>17.465</v>
      </c>
      <c r="C72" s="22">
        <v>18.756</v>
      </c>
      <c r="D72" s="22">
        <v>18.843</v>
      </c>
      <c r="E72" s="22">
        <v>17.838000000000001</v>
      </c>
      <c r="F72" s="22">
        <v>18.969000000000001</v>
      </c>
      <c r="G72" s="22">
        <v>18.346</v>
      </c>
      <c r="H72" s="21">
        <v>19.148</v>
      </c>
      <c r="I72" s="21">
        <v>19.931000000000001</v>
      </c>
      <c r="J72" s="21">
        <v>18.260999999999999</v>
      </c>
      <c r="K72" s="21">
        <v>15.525</v>
      </c>
      <c r="L72" s="21">
        <v>21.437999999999999</v>
      </c>
    </row>
    <row r="73" spans="2:12">
      <c r="B73" s="22">
        <v>17.483000000000001</v>
      </c>
      <c r="C73" s="22">
        <v>18.850999999999999</v>
      </c>
      <c r="D73" s="22">
        <v>18.891999999999999</v>
      </c>
      <c r="E73" s="22">
        <v>17.853999999999999</v>
      </c>
      <c r="F73" s="22">
        <v>19.024999999999999</v>
      </c>
      <c r="G73" s="22">
        <v>18.350999999999999</v>
      </c>
      <c r="H73" s="21">
        <v>19.148</v>
      </c>
      <c r="I73" s="21">
        <v>19.986000000000001</v>
      </c>
      <c r="J73" s="21">
        <v>18.553000000000001</v>
      </c>
      <c r="K73" s="21">
        <v>17.469000000000001</v>
      </c>
      <c r="L73" s="21">
        <v>16.677</v>
      </c>
    </row>
    <row r="74" spans="2:12">
      <c r="B74" s="22">
        <v>17.483000000000001</v>
      </c>
      <c r="C74" s="22">
        <v>18.998000000000001</v>
      </c>
      <c r="D74" s="22">
        <v>18.945</v>
      </c>
      <c r="E74" s="22">
        <v>17.920000000000002</v>
      </c>
      <c r="F74" s="22">
        <v>19.13</v>
      </c>
      <c r="G74" s="22">
        <v>18.388999999999999</v>
      </c>
      <c r="H74" s="21">
        <v>19.385999999999999</v>
      </c>
      <c r="I74" s="21">
        <v>20.097000000000001</v>
      </c>
      <c r="J74" s="21">
        <v>18.623000000000001</v>
      </c>
      <c r="K74" s="21">
        <v>17.724</v>
      </c>
      <c r="L74" s="21">
        <v>17.837</v>
      </c>
    </row>
    <row r="75" spans="2:12">
      <c r="B75" s="22">
        <v>17.547999999999998</v>
      </c>
      <c r="C75" s="22">
        <v>18.998000000000001</v>
      </c>
      <c r="D75" s="22">
        <v>18.954999999999998</v>
      </c>
      <c r="E75" s="22">
        <v>18.093</v>
      </c>
      <c r="F75" s="22">
        <v>19.247</v>
      </c>
      <c r="G75" s="22">
        <v>18.437000000000001</v>
      </c>
      <c r="H75" s="21">
        <v>19.594999999999999</v>
      </c>
      <c r="I75" s="21">
        <v>20.222999999999999</v>
      </c>
      <c r="J75" s="21">
        <v>18.649999999999999</v>
      </c>
      <c r="K75" s="21">
        <v>18.047999999999998</v>
      </c>
      <c r="L75" s="21">
        <v>18.898</v>
      </c>
    </row>
    <row r="76" spans="2:12">
      <c r="B76" s="22">
        <v>17.555</v>
      </c>
      <c r="C76" s="22">
        <v>19.045000000000002</v>
      </c>
      <c r="D76" s="22">
        <v>19.048999999999999</v>
      </c>
      <c r="E76" s="22">
        <v>18.111999999999998</v>
      </c>
      <c r="F76" s="22">
        <v>19.506</v>
      </c>
      <c r="G76" s="22">
        <v>18.588000000000001</v>
      </c>
      <c r="H76" s="21">
        <v>19.672000000000001</v>
      </c>
      <c r="I76" s="21">
        <v>20.402999999999999</v>
      </c>
      <c r="J76" s="21">
        <v>18.678000000000001</v>
      </c>
      <c r="K76" s="21">
        <v>18.34</v>
      </c>
      <c r="L76" s="21">
        <v>16.122</v>
      </c>
    </row>
    <row r="77" spans="2:12">
      <c r="B77" s="22">
        <v>17.626999999999999</v>
      </c>
      <c r="C77" s="22">
        <v>19.056999999999999</v>
      </c>
      <c r="D77" s="22">
        <v>19.050999999999998</v>
      </c>
      <c r="E77" s="22">
        <v>18.196000000000002</v>
      </c>
      <c r="F77" s="22">
        <v>19.521999999999998</v>
      </c>
      <c r="G77" s="22">
        <v>18.817</v>
      </c>
      <c r="H77" s="21">
        <v>19.802</v>
      </c>
      <c r="I77" s="21">
        <v>20.507000000000001</v>
      </c>
      <c r="J77" s="21">
        <v>18.943999999999999</v>
      </c>
      <c r="K77" s="21">
        <v>17.638999999999999</v>
      </c>
      <c r="L77" s="21">
        <v>16.675999999999998</v>
      </c>
    </row>
    <row r="78" spans="2:12">
      <c r="B78" s="22">
        <v>17.736000000000001</v>
      </c>
      <c r="C78" s="22">
        <v>19.248999999999999</v>
      </c>
      <c r="D78" s="22">
        <v>19.170000000000002</v>
      </c>
      <c r="E78" s="22">
        <v>18.3</v>
      </c>
      <c r="F78" s="22">
        <v>20.105</v>
      </c>
      <c r="G78" s="22">
        <v>18.838999999999999</v>
      </c>
      <c r="H78" s="21">
        <v>19.815000000000001</v>
      </c>
      <c r="I78" s="21">
        <v>20.738</v>
      </c>
      <c r="J78" s="21">
        <v>18.957999999999998</v>
      </c>
      <c r="K78" s="21">
        <v>16.806999999999999</v>
      </c>
      <c r="L78" s="21">
        <v>16.452999999999999</v>
      </c>
    </row>
    <row r="79" spans="2:12">
      <c r="B79" s="22">
        <v>17.841000000000001</v>
      </c>
      <c r="C79" s="22">
        <v>19.266999999999999</v>
      </c>
      <c r="D79" s="22">
        <v>19.175999999999998</v>
      </c>
      <c r="E79" s="22">
        <v>18.305</v>
      </c>
      <c r="F79" s="22">
        <v>20.274000000000001</v>
      </c>
      <c r="G79" s="22">
        <v>18.969000000000001</v>
      </c>
      <c r="H79" s="21">
        <v>19.959</v>
      </c>
      <c r="I79" s="21">
        <v>20.943999999999999</v>
      </c>
      <c r="J79" s="21">
        <v>19.026</v>
      </c>
      <c r="K79" s="21">
        <v>18.058</v>
      </c>
      <c r="L79" s="21">
        <v>16.984000000000002</v>
      </c>
    </row>
    <row r="80" spans="2:12">
      <c r="B80" s="22">
        <v>17.861000000000001</v>
      </c>
      <c r="C80" s="22">
        <v>19.312999999999999</v>
      </c>
      <c r="D80" s="22">
        <v>19.184999999999999</v>
      </c>
      <c r="E80" s="22">
        <v>18.309999999999999</v>
      </c>
      <c r="F80" s="22">
        <v>20.603999999999999</v>
      </c>
      <c r="G80" s="22">
        <v>19.526</v>
      </c>
      <c r="H80" s="21">
        <v>20.024999999999999</v>
      </c>
      <c r="I80" s="21">
        <v>21.256</v>
      </c>
      <c r="J80" s="21">
        <v>19.189</v>
      </c>
      <c r="K80" s="21">
        <v>17.074999999999999</v>
      </c>
      <c r="L80" s="21">
        <v>18.852</v>
      </c>
    </row>
    <row r="81" spans="1:12">
      <c r="B81" s="22">
        <v>18.693000000000001</v>
      </c>
      <c r="C81" s="22">
        <v>19.373999999999999</v>
      </c>
      <c r="D81" s="22">
        <v>19.413</v>
      </c>
      <c r="E81" s="22">
        <v>18.501999999999999</v>
      </c>
      <c r="F81" s="22">
        <v>20.646000000000001</v>
      </c>
      <c r="G81" s="22">
        <v>19.61</v>
      </c>
      <c r="H81" s="21">
        <v>20.056999999999999</v>
      </c>
      <c r="I81" s="21">
        <v>21.274999999999999</v>
      </c>
      <c r="J81" s="21">
        <v>19.238</v>
      </c>
      <c r="K81" s="21">
        <v>16.044</v>
      </c>
      <c r="L81" s="21">
        <v>17.128</v>
      </c>
    </row>
    <row r="82" spans="1:12">
      <c r="B82" s="22">
        <v>18.814</v>
      </c>
      <c r="C82" s="22">
        <v>19.786000000000001</v>
      </c>
      <c r="D82" s="22">
        <v>20.3</v>
      </c>
      <c r="E82" s="22">
        <v>18.611000000000001</v>
      </c>
      <c r="F82" s="22">
        <v>21.035</v>
      </c>
      <c r="G82" s="22">
        <v>19.721</v>
      </c>
      <c r="H82" s="21">
        <v>20.122</v>
      </c>
      <c r="I82" s="21">
        <v>21.931999999999999</v>
      </c>
      <c r="J82" s="21">
        <v>19.309000000000001</v>
      </c>
      <c r="K82" s="21">
        <v>18.957999999999998</v>
      </c>
      <c r="L82" s="21">
        <v>16.169</v>
      </c>
    </row>
    <row r="83" spans="1:12">
      <c r="A83" s="8" t="s">
        <v>60</v>
      </c>
      <c r="B83" s="20">
        <f>AVERAGE(B3:B82)</f>
        <v>16.23875</v>
      </c>
      <c r="C83" s="20">
        <f>AVERAGE(C3:C82)</f>
        <v>17.144000000000013</v>
      </c>
      <c r="D83" s="20">
        <f>AVERAGE(D3:D82)</f>
        <v>17.455499999999994</v>
      </c>
      <c r="E83" s="20">
        <f>AVERAGE(E3:E82)</f>
        <v>16.612625000000001</v>
      </c>
      <c r="F83" s="20">
        <f>AVERAGE(F3:F82)</f>
        <v>17.528675000000007</v>
      </c>
      <c r="G83" s="20">
        <f>AVERAGE(G3:G82)</f>
        <v>16.88871249999999</v>
      </c>
      <c r="H83" s="19">
        <f>AVERAGE(H3:H82)</f>
        <v>17.329637499999997</v>
      </c>
      <c r="I83" s="19">
        <f>AVERAGE(I3:I82)</f>
        <v>17.906125000000007</v>
      </c>
      <c r="J83" s="19">
        <f>AVERAGE(J3:J82)</f>
        <v>16.863650000000007</v>
      </c>
      <c r="K83" s="19">
        <f>AVERAGE(K3:K82)</f>
        <v>17.059650000000001</v>
      </c>
      <c r="L83" s="19">
        <f>AVERAGE(L3:L82)</f>
        <v>17.147474999999993</v>
      </c>
    </row>
    <row r="86" spans="1:12">
      <c r="A86" s="8" t="s">
        <v>59</v>
      </c>
      <c r="B86" s="8" t="s">
        <v>58</v>
      </c>
      <c r="D86" s="8" t="s">
        <v>57</v>
      </c>
      <c r="E86" s="8" t="s">
        <v>56</v>
      </c>
      <c r="F86" s="8" t="s">
        <v>55</v>
      </c>
      <c r="G86" s="8" t="s">
        <v>57</v>
      </c>
      <c r="H86" s="8" t="s">
        <v>56</v>
      </c>
      <c r="I86" s="8" t="s">
        <v>55</v>
      </c>
    </row>
    <row r="87" spans="1:12">
      <c r="A87" s="8">
        <f>AVERAGE(B83:G83)</f>
        <v>16.978043750000001</v>
      </c>
      <c r="B87" s="8">
        <f>AVERAGE(H83:L83)</f>
        <v>17.261307500000004</v>
      </c>
      <c r="D87" t="s">
        <v>54</v>
      </c>
      <c r="E87">
        <v>1.3</v>
      </c>
      <c r="F87">
        <v>16.23</v>
      </c>
      <c r="G87" t="s">
        <v>53</v>
      </c>
      <c r="H87">
        <v>0.98699999999999999</v>
      </c>
      <c r="I87">
        <v>17.329999999999998</v>
      </c>
    </row>
    <row r="88" spans="1:12">
      <c r="A88" t="s">
        <v>52</v>
      </c>
      <c r="D88" t="s">
        <v>51</v>
      </c>
      <c r="E88">
        <v>1.42</v>
      </c>
      <c r="F88">
        <v>17.14</v>
      </c>
      <c r="G88" t="s">
        <v>50</v>
      </c>
      <c r="H88">
        <v>1.1220000000000001</v>
      </c>
      <c r="I88">
        <v>17.899999999999999</v>
      </c>
    </row>
    <row r="89" spans="1:12">
      <c r="A89">
        <f>STDEV(B83:G83)</f>
        <v>0.49935296232662574</v>
      </c>
      <c r="D89" t="s">
        <v>49</v>
      </c>
      <c r="E89">
        <v>1.29</v>
      </c>
      <c r="F89">
        <v>17.46</v>
      </c>
      <c r="G89" t="s">
        <v>48</v>
      </c>
      <c r="H89">
        <v>1.109</v>
      </c>
      <c r="I89">
        <v>16.86</v>
      </c>
    </row>
    <row r="90" spans="1:12">
      <c r="A90" t="s">
        <v>47</v>
      </c>
      <c r="D90" t="s">
        <v>46</v>
      </c>
      <c r="E90">
        <v>1.27</v>
      </c>
      <c r="F90">
        <v>16.61</v>
      </c>
      <c r="G90" t="s">
        <v>45</v>
      </c>
      <c r="H90">
        <v>0.94299999999999995</v>
      </c>
      <c r="I90">
        <v>17.059999999999999</v>
      </c>
    </row>
    <row r="91" spans="1:12">
      <c r="A91">
        <f>A89/SQRT(6)</f>
        <v>0.20385999320791076</v>
      </c>
      <c r="D91" t="s">
        <v>44</v>
      </c>
      <c r="E91">
        <v>1.42</v>
      </c>
      <c r="F91">
        <v>17.53</v>
      </c>
      <c r="G91" t="s">
        <v>43</v>
      </c>
      <c r="H91">
        <v>1.0009999999999999</v>
      </c>
      <c r="I91">
        <v>17.149999999999999</v>
      </c>
    </row>
    <row r="92" spans="1:12">
      <c r="D92" t="s">
        <v>42</v>
      </c>
      <c r="E92">
        <v>1.83</v>
      </c>
      <c r="F92">
        <v>16.89</v>
      </c>
    </row>
  </sheetData>
  <mergeCells count="1">
    <mergeCell ref="B1:L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FF4C7-0F6C-6945-B3EB-0A0E70BAE0A0}">
  <dimension ref="A1:M16"/>
  <sheetViews>
    <sheetView workbookViewId="0">
      <selection activeCell="B3" sqref="B3:F3"/>
    </sheetView>
  </sheetViews>
  <sheetFormatPr baseColWidth="10" defaultRowHeight="16"/>
  <cols>
    <col min="1" max="1" width="16.83203125" customWidth="1"/>
    <col min="12" max="13" width="16" customWidth="1"/>
  </cols>
  <sheetData>
    <row r="1" spans="1:13">
      <c r="A1" t="s">
        <v>6</v>
      </c>
    </row>
    <row r="2" spans="1:13">
      <c r="A2" s="1" t="s">
        <v>7</v>
      </c>
    </row>
    <row r="3" spans="1:13">
      <c r="B3" s="7" t="s">
        <v>14</v>
      </c>
      <c r="C3" s="7"/>
      <c r="D3" s="7"/>
      <c r="E3" s="7"/>
      <c r="F3" s="7"/>
    </row>
    <row r="4" spans="1:13">
      <c r="A4" s="1" t="s">
        <v>8</v>
      </c>
      <c r="B4" s="3">
        <v>20180416</v>
      </c>
      <c r="C4" s="3">
        <v>20180417</v>
      </c>
      <c r="D4" s="3">
        <v>20180419</v>
      </c>
      <c r="E4" s="3">
        <v>20180421</v>
      </c>
      <c r="F4" s="3">
        <v>20180426</v>
      </c>
      <c r="G4" s="5" t="s">
        <v>9</v>
      </c>
      <c r="H4" s="5" t="s">
        <v>10</v>
      </c>
      <c r="L4" t="s">
        <v>11</v>
      </c>
      <c r="M4" t="s">
        <v>12</v>
      </c>
    </row>
    <row r="5" spans="1:13">
      <c r="A5" t="s">
        <v>13</v>
      </c>
      <c r="B5">
        <v>139.61761374979801</v>
      </c>
      <c r="C5">
        <v>127.854292597945</v>
      </c>
      <c r="D5">
        <v>141.64429944143399</v>
      </c>
      <c r="E5">
        <v>128.151264425292</v>
      </c>
      <c r="F5">
        <v>118.11614986215901</v>
      </c>
      <c r="G5" s="2">
        <v>131.0767240153256</v>
      </c>
      <c r="H5" s="2">
        <v>4.3101003948590169</v>
      </c>
      <c r="K5" s="3">
        <v>20180416</v>
      </c>
      <c r="L5">
        <v>139.61761374979801</v>
      </c>
      <c r="M5">
        <v>126.053984300249</v>
      </c>
    </row>
    <row r="6" spans="1:13">
      <c r="A6">
        <v>2.0000000000000002E-5</v>
      </c>
      <c r="B6" t="s">
        <v>0</v>
      </c>
      <c r="C6">
        <v>17.183491461599498</v>
      </c>
      <c r="D6">
        <v>15.7218316617718</v>
      </c>
      <c r="E6">
        <v>21.6867725471608</v>
      </c>
      <c r="F6">
        <v>3.32838263316768</v>
      </c>
      <c r="G6" s="2">
        <v>14.480119575924943</v>
      </c>
      <c r="H6" s="2">
        <v>3.9279675866860364</v>
      </c>
      <c r="K6" s="3">
        <v>20180417</v>
      </c>
      <c r="L6">
        <v>127.854292597945</v>
      </c>
      <c r="M6">
        <v>122.723849660845</v>
      </c>
    </row>
    <row r="7" spans="1:13">
      <c r="A7">
        <v>3.3000000000000003E-5</v>
      </c>
      <c r="B7">
        <v>31.368602101780098</v>
      </c>
      <c r="C7">
        <v>16.2811495800937</v>
      </c>
      <c r="D7">
        <v>25.803620145593602</v>
      </c>
      <c r="E7">
        <v>25.002231591891199</v>
      </c>
      <c r="F7">
        <v>14.7422017053029</v>
      </c>
      <c r="G7" s="2">
        <v>22.639561024932298</v>
      </c>
      <c r="H7" s="2">
        <v>3.1191931711061249</v>
      </c>
      <c r="K7" s="3">
        <v>20180419</v>
      </c>
      <c r="L7">
        <v>141.64429944143399</v>
      </c>
      <c r="M7">
        <v>143.61814755033299</v>
      </c>
    </row>
    <row r="8" spans="1:13">
      <c r="A8">
        <v>1E-4</v>
      </c>
      <c r="B8">
        <v>28.070930199292601</v>
      </c>
      <c r="C8">
        <v>21.589460313823899</v>
      </c>
      <c r="D8">
        <v>29.8256158443907</v>
      </c>
      <c r="E8">
        <v>27.353727459819499</v>
      </c>
      <c r="F8">
        <v>21.0403721675344</v>
      </c>
      <c r="G8" s="2">
        <v>25.576021196972217</v>
      </c>
      <c r="H8" s="2">
        <v>1.7875772003955817</v>
      </c>
      <c r="K8" s="3">
        <v>20180421</v>
      </c>
      <c r="L8">
        <v>128.151264425292</v>
      </c>
      <c r="M8">
        <v>137.759553709691</v>
      </c>
    </row>
    <row r="9" spans="1:13">
      <c r="A9">
        <v>3.3E-4</v>
      </c>
      <c r="B9">
        <v>36.467206219163003</v>
      </c>
      <c r="C9">
        <v>26.726839270830101</v>
      </c>
      <c r="D9">
        <v>32.864105452325497</v>
      </c>
      <c r="E9">
        <v>31.4101192273863</v>
      </c>
      <c r="F9">
        <v>28.318497122512099</v>
      </c>
      <c r="G9" s="2">
        <v>31.157353458443403</v>
      </c>
      <c r="H9" s="2">
        <v>1.7155172763016822</v>
      </c>
      <c r="K9" s="3">
        <v>20180426</v>
      </c>
      <c r="L9">
        <v>118.11614986215901</v>
      </c>
      <c r="M9">
        <v>127.52032602283801</v>
      </c>
    </row>
    <row r="10" spans="1:13">
      <c r="A10">
        <v>1E-3</v>
      </c>
      <c r="B10">
        <v>44.515220541423602</v>
      </c>
      <c r="C10">
        <v>38.210708583374</v>
      </c>
      <c r="D10">
        <v>38.4873004734619</v>
      </c>
      <c r="E10">
        <v>37.799764316894397</v>
      </c>
      <c r="F10">
        <v>42.3266107855925</v>
      </c>
      <c r="G10" s="2">
        <v>40.267920940149281</v>
      </c>
      <c r="H10" s="2">
        <v>1.3373908708169029</v>
      </c>
      <c r="K10" s="5" t="s">
        <v>9</v>
      </c>
      <c r="L10" s="2">
        <v>131.0767240153256</v>
      </c>
      <c r="M10" s="2">
        <v>131.53517224879121</v>
      </c>
    </row>
    <row r="11" spans="1:13">
      <c r="A11">
        <v>3.3E-3</v>
      </c>
      <c r="B11">
        <v>57.921225993822098</v>
      </c>
      <c r="C11">
        <v>54.646414908845301</v>
      </c>
      <c r="D11">
        <v>62.906075367202199</v>
      </c>
      <c r="E11">
        <v>54.051277566082902</v>
      </c>
      <c r="F11">
        <v>48.868426187222902</v>
      </c>
      <c r="G11" s="2">
        <v>55.67868400463508</v>
      </c>
      <c r="H11" s="2">
        <v>2.3168709850028777</v>
      </c>
      <c r="K11" s="5" t="s">
        <v>10</v>
      </c>
      <c r="L11" s="2">
        <v>4.3101003948590169</v>
      </c>
      <c r="M11" s="2">
        <v>3.9277412975055253</v>
      </c>
    </row>
    <row r="12" spans="1:13">
      <c r="A12">
        <v>0.01</v>
      </c>
      <c r="B12">
        <v>71.007352820501097</v>
      </c>
      <c r="C12">
        <v>74.288080152674397</v>
      </c>
      <c r="D12">
        <v>81.225400206454296</v>
      </c>
      <c r="E12">
        <v>72.920693934171595</v>
      </c>
      <c r="F12">
        <v>72.949783012325994</v>
      </c>
      <c r="G12" s="2">
        <v>74.478262025225476</v>
      </c>
      <c r="H12" s="2">
        <v>1.7659207221705426</v>
      </c>
    </row>
    <row r="13" spans="1:13">
      <c r="A13">
        <v>3.3000000000000002E-2</v>
      </c>
      <c r="B13">
        <v>95.589483641369796</v>
      </c>
      <c r="C13">
        <v>92.324649430324499</v>
      </c>
      <c r="D13">
        <v>110.208593894088</v>
      </c>
      <c r="E13">
        <v>100.880452347416</v>
      </c>
      <c r="F13">
        <v>90.617392406618904</v>
      </c>
      <c r="G13" s="2">
        <v>97.924114343963453</v>
      </c>
      <c r="H13" s="2">
        <v>3.5344098907337034</v>
      </c>
    </row>
    <row r="14" spans="1:13">
      <c r="A14">
        <v>0.1</v>
      </c>
      <c r="B14">
        <v>109.50682982587399</v>
      </c>
      <c r="C14">
        <v>107.03029008262099</v>
      </c>
      <c r="D14">
        <v>122.242972401207</v>
      </c>
      <c r="E14">
        <v>113.946699040634</v>
      </c>
      <c r="F14">
        <v>105.974567140929</v>
      </c>
      <c r="G14" s="2">
        <v>111.74027169825301</v>
      </c>
      <c r="H14" s="2">
        <v>2.963027017530139</v>
      </c>
    </row>
    <row r="15" spans="1:13">
      <c r="A15">
        <v>0.33</v>
      </c>
      <c r="B15">
        <v>118.610344424364</v>
      </c>
      <c r="C15">
        <v>120.95429615005099</v>
      </c>
      <c r="D15">
        <v>131.83476708808701</v>
      </c>
      <c r="E15">
        <v>127.66147709205499</v>
      </c>
      <c r="F15">
        <v>117.570945164454</v>
      </c>
      <c r="G15" s="2">
        <v>123.32636598380221</v>
      </c>
      <c r="H15" s="2">
        <v>2.758428185809418</v>
      </c>
    </row>
    <row r="16" spans="1:13">
      <c r="A16">
        <v>1</v>
      </c>
      <c r="B16">
        <v>126.053984300249</v>
      </c>
      <c r="C16">
        <v>122.723849660845</v>
      </c>
      <c r="D16">
        <v>143.61814755033299</v>
      </c>
      <c r="E16">
        <v>137.759553709691</v>
      </c>
      <c r="F16">
        <v>127.52032602283801</v>
      </c>
      <c r="G16" s="2">
        <v>131.53517224879121</v>
      </c>
      <c r="H16" s="2">
        <v>3.9277412975055253</v>
      </c>
    </row>
  </sheetData>
  <mergeCells count="1">
    <mergeCell ref="B3:F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0"/>
  <sheetViews>
    <sheetView workbookViewId="0"/>
  </sheetViews>
  <sheetFormatPr baseColWidth="10" defaultColWidth="11.1640625" defaultRowHeight="16"/>
  <cols>
    <col min="1" max="1" width="10.83203125" customWidth="1"/>
  </cols>
  <sheetData>
    <row r="1" spans="1:10">
      <c r="A1" t="s">
        <v>15</v>
      </c>
    </row>
    <row r="3" spans="1:10">
      <c r="A3" s="6" t="s">
        <v>14</v>
      </c>
      <c r="B3" s="1" t="s">
        <v>17</v>
      </c>
      <c r="C3" s="1" t="s">
        <v>16</v>
      </c>
      <c r="D3" s="1" t="s">
        <v>18</v>
      </c>
      <c r="E3" s="1" t="s">
        <v>19</v>
      </c>
      <c r="F3" s="1" t="s">
        <v>20</v>
      </c>
    </row>
    <row r="4" spans="1:10">
      <c r="A4" s="3" t="s">
        <v>1</v>
      </c>
      <c r="B4">
        <v>1</v>
      </c>
      <c r="C4">
        <v>-2.8631231176793799</v>
      </c>
      <c r="D4">
        <v>9.8000000000000007</v>
      </c>
      <c r="E4">
        <v>42.4</v>
      </c>
      <c r="F4">
        <v>39.200000000000003</v>
      </c>
    </row>
    <row r="5" spans="1:10">
      <c r="A5" s="3" t="s">
        <v>2</v>
      </c>
      <c r="B5">
        <v>1</v>
      </c>
      <c r="C5">
        <v>-2.99047282264346</v>
      </c>
      <c r="D5">
        <v>11</v>
      </c>
      <c r="E5">
        <v>54</v>
      </c>
      <c r="F5">
        <v>55.8</v>
      </c>
    </row>
    <row r="6" spans="1:10">
      <c r="A6" s="3" t="s">
        <v>3</v>
      </c>
      <c r="B6">
        <v>1</v>
      </c>
      <c r="C6">
        <v>-1.87264051878543</v>
      </c>
      <c r="D6">
        <v>0.2</v>
      </c>
      <c r="E6">
        <v>38</v>
      </c>
      <c r="F6">
        <v>39.6</v>
      </c>
    </row>
    <row r="7" spans="1:10">
      <c r="A7" s="3" t="s">
        <v>4</v>
      </c>
      <c r="B7">
        <v>1</v>
      </c>
      <c r="C7">
        <v>-2.3235290369530102</v>
      </c>
      <c r="D7">
        <v>0.8</v>
      </c>
      <c r="E7">
        <v>38.799999999999997</v>
      </c>
      <c r="F7">
        <v>37</v>
      </c>
      <c r="J7" s="1"/>
    </row>
    <row r="8" spans="1:10">
      <c r="A8" s="3" t="s">
        <v>5</v>
      </c>
      <c r="B8">
        <v>1</v>
      </c>
      <c r="C8">
        <v>-1.6077841949292899</v>
      </c>
      <c r="D8">
        <v>1.4</v>
      </c>
      <c r="E8">
        <v>39.6</v>
      </c>
      <c r="F8">
        <v>40</v>
      </c>
      <c r="J8" s="1"/>
    </row>
    <row r="9" spans="1:10">
      <c r="B9" s="5" t="s">
        <v>9</v>
      </c>
      <c r="C9" s="2">
        <f>AVERAGE(C4:C8)</f>
        <v>-2.3315099381981139</v>
      </c>
      <c r="D9" s="2">
        <f t="shared" ref="D9" si="0">AVERAGE(D4:D8)</f>
        <v>4.6399999999999997</v>
      </c>
      <c r="E9" s="2">
        <f>AVERAGE(E4:E8)</f>
        <v>42.559999999999995</v>
      </c>
      <c r="F9" s="2">
        <f>AVERAGE(F4:F8)</f>
        <v>42.32</v>
      </c>
      <c r="J9" s="4"/>
    </row>
    <row r="10" spans="1:10">
      <c r="B10" s="5" t="s">
        <v>10</v>
      </c>
      <c r="C10" s="2">
        <f t="shared" ref="C10:D10" si="1">STDEV(C4:C8)/SQRT(COUNT(C4:C8))</f>
        <v>0.26937413071799848</v>
      </c>
      <c r="D10" s="2">
        <f t="shared" si="1"/>
        <v>2.3667699507979223</v>
      </c>
      <c r="E10" s="2">
        <f>STDEV(E4:E8)/SQRT(COUNT(E4:E8))</f>
        <v>2.954589650019122</v>
      </c>
      <c r="F10" s="2">
        <f>STDEV(F4:F8)/SQRT(COUNT(F4:F8))</f>
        <v>3.4097507240266127</v>
      </c>
    </row>
  </sheetData>
  <phoneticPr fontId="3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4E221-5B71-E04B-A3F0-4DEFBBA98AE3}">
  <dimension ref="A1:M15"/>
  <sheetViews>
    <sheetView workbookViewId="0">
      <selection activeCell="L23" sqref="L23"/>
    </sheetView>
  </sheetViews>
  <sheetFormatPr baseColWidth="10" defaultRowHeight="16"/>
  <cols>
    <col min="1" max="1" width="15" customWidth="1"/>
  </cols>
  <sheetData>
    <row r="1" spans="1:13">
      <c r="A1" t="s">
        <v>27</v>
      </c>
    </row>
    <row r="2" spans="1:13">
      <c r="A2" s="1" t="s">
        <v>26</v>
      </c>
      <c r="I2" s="1" t="s">
        <v>21</v>
      </c>
    </row>
    <row r="3" spans="1:13">
      <c r="A3" s="1"/>
      <c r="B3" s="1"/>
      <c r="C3" s="1"/>
      <c r="D3" s="1"/>
    </row>
    <row r="4" spans="1:13">
      <c r="A4" s="1" t="s">
        <v>28</v>
      </c>
      <c r="B4" s="1" t="s">
        <v>22</v>
      </c>
      <c r="C4" s="1" t="s">
        <v>23</v>
      </c>
      <c r="D4" s="1" t="s">
        <v>24</v>
      </c>
      <c r="E4" s="2" t="s">
        <v>9</v>
      </c>
      <c r="F4" s="2" t="s">
        <v>10</v>
      </c>
      <c r="I4" s="1" t="s">
        <v>22</v>
      </c>
      <c r="J4" s="1" t="s">
        <v>23</v>
      </c>
      <c r="K4" s="1" t="s">
        <v>24</v>
      </c>
      <c r="L4" s="2" t="s">
        <v>9</v>
      </c>
      <c r="M4" s="2" t="s">
        <v>10</v>
      </c>
    </row>
    <row r="5" spans="1:13">
      <c r="A5">
        <v>5.2631578947368293E-2</v>
      </c>
      <c r="B5">
        <v>0.53700189139307497</v>
      </c>
      <c r="C5">
        <v>0.47061227595742799</v>
      </c>
      <c r="D5">
        <v>0.37274754947292599</v>
      </c>
      <c r="E5" s="2">
        <v>0.46012057227447634</v>
      </c>
      <c r="F5" s="2">
        <v>4.7705447258964161E-2</v>
      </c>
      <c r="I5">
        <v>0.50934733322467896</v>
      </c>
      <c r="J5">
        <v>0.48455499467663299</v>
      </c>
      <c r="K5">
        <v>0.57894736842105299</v>
      </c>
      <c r="L5" s="2">
        <v>0.52428323210745498</v>
      </c>
      <c r="M5" s="2">
        <v>2.8253559432715437E-2</v>
      </c>
    </row>
    <row r="6" spans="1:13">
      <c r="A6">
        <v>0.10526315789473673</v>
      </c>
      <c r="B6">
        <v>0.50332452448806997</v>
      </c>
      <c r="C6">
        <v>0.34645844817701499</v>
      </c>
      <c r="D6">
        <v>0.26910709752425499</v>
      </c>
      <c r="E6" s="2">
        <v>0.37296335672978004</v>
      </c>
      <c r="F6" s="2">
        <v>6.8899282546894189E-2</v>
      </c>
    </row>
    <row r="7" spans="1:13">
      <c r="A7">
        <v>0.15789473684210506</v>
      </c>
      <c r="B7">
        <v>0.248869462876287</v>
      </c>
      <c r="C7">
        <v>0.15113787787540101</v>
      </c>
      <c r="D7">
        <v>0.21189380810849501</v>
      </c>
      <c r="E7" s="2">
        <v>0.20396704962006099</v>
      </c>
      <c r="F7" s="2">
        <v>2.8489710433750298E-2</v>
      </c>
    </row>
    <row r="8" spans="1:13">
      <c r="A8">
        <v>0.21052631578947345</v>
      </c>
      <c r="B8">
        <v>9.1823258895729204E-2</v>
      </c>
      <c r="C8">
        <v>9.2482340467906404E-2</v>
      </c>
      <c r="D8">
        <v>0.185499847783339</v>
      </c>
      <c r="E8" s="2">
        <v>0.12326848238232486</v>
      </c>
      <c r="F8" s="2">
        <v>3.1116264379932659E-2</v>
      </c>
    </row>
    <row r="9" spans="1:13">
      <c r="A9">
        <v>0.2631578947368422</v>
      </c>
      <c r="B9">
        <v>9.1651076961068598E-2</v>
      </c>
      <c r="C9">
        <v>8.2366676965705599E-2</v>
      </c>
      <c r="D9">
        <v>0.210221371486491</v>
      </c>
      <c r="E9" s="2">
        <v>0.1280797084710884</v>
      </c>
      <c r="F9" s="2">
        <v>4.1158189233818532E-2</v>
      </c>
    </row>
    <row r="10" spans="1:13">
      <c r="A10">
        <v>0.31578947368421073</v>
      </c>
      <c r="B10">
        <v>7.9317515087397303E-2</v>
      </c>
      <c r="C10">
        <v>5.8618510386054402E-2</v>
      </c>
      <c r="D10">
        <v>0.125818753095081</v>
      </c>
      <c r="E10" s="2">
        <v>8.7918259522844225E-2</v>
      </c>
      <c r="F10" s="2">
        <v>1.986997532854471E-2</v>
      </c>
    </row>
    <row r="11" spans="1:13">
      <c r="A11">
        <v>0.36842105263157904</v>
      </c>
      <c r="B11">
        <v>4.94415101546372E-2</v>
      </c>
      <c r="C11" t="s">
        <v>25</v>
      </c>
      <c r="D11">
        <v>0.11296226091216401</v>
      </c>
      <c r="E11" s="2">
        <v>8.1201885533400603E-2</v>
      </c>
      <c r="F11" s="2">
        <v>3.1760375378763417E-2</v>
      </c>
    </row>
    <row r="12" spans="1:13">
      <c r="A12">
        <v>0.42105263157894768</v>
      </c>
      <c r="B12">
        <v>4.9139695144498001E-2</v>
      </c>
      <c r="C12">
        <v>6.02341392378756E-2</v>
      </c>
      <c r="D12">
        <v>7.3947263855032294E-2</v>
      </c>
      <c r="E12" s="2">
        <v>6.110703274580196E-2</v>
      </c>
      <c r="F12" s="2">
        <v>7.1746155213852324E-3</v>
      </c>
    </row>
    <row r="13" spans="1:13">
      <c r="A13">
        <v>0.47368421052631587</v>
      </c>
      <c r="B13">
        <v>4.7465246829758001E-2</v>
      </c>
      <c r="C13">
        <v>2.8064974456555099E-2</v>
      </c>
      <c r="D13">
        <v>0.206108247805696</v>
      </c>
      <c r="E13" s="2">
        <v>9.3879489697336352E-2</v>
      </c>
      <c r="F13" s="2">
        <v>5.6393153402244205E-2</v>
      </c>
    </row>
    <row r="14" spans="1:13">
      <c r="A14">
        <v>0.52631578947368407</v>
      </c>
      <c r="B14" t="s">
        <v>25</v>
      </c>
      <c r="C14" t="s">
        <v>25</v>
      </c>
      <c r="D14">
        <v>6.1685955540023402E-2</v>
      </c>
      <c r="E14" s="2">
        <v>6.1685955540023402E-2</v>
      </c>
      <c r="F14" s="2" t="e">
        <v>#DIV/0!</v>
      </c>
    </row>
    <row r="15" spans="1:13">
      <c r="A15">
        <v>0.57894736842105243</v>
      </c>
      <c r="B15" t="s">
        <v>25</v>
      </c>
      <c r="C15" t="s">
        <v>25</v>
      </c>
      <c r="D15">
        <v>9.9239420260649899E-2</v>
      </c>
      <c r="E15" s="2">
        <v>9.9239420260649899E-2</v>
      </c>
      <c r="F15" s="2" t="e">
        <v>#DIV/0!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Oeco_HW_Fac_num</vt:lpstr>
      <vt:lpstr>Facet_dia</vt:lpstr>
      <vt:lpstr>FFFs</vt:lpstr>
      <vt:lpstr>Impulse response</vt:lpstr>
      <vt:lpstr>pERG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yuri</dc:creator>
  <cp:lastModifiedBy>Microsoft Office User</cp:lastModifiedBy>
  <cp:lastPrinted>2018-03-16T05:12:22Z</cp:lastPrinted>
  <dcterms:created xsi:type="dcterms:W3CDTF">2018-03-14T00:22:23Z</dcterms:created>
  <dcterms:modified xsi:type="dcterms:W3CDTF">2023-04-11T01:56:51Z</dcterms:modified>
</cp:coreProperties>
</file>